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Sheet1!$A$2:$M$68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<sst xmlns="http://schemas.openxmlformats.org/spreadsheetml/2006/main" count="279" uniqueCount="173">
  <si>
    <t>中站区2025年度第一批就业见习补贴汇总表</t>
  </si>
  <si>
    <t>序号</t>
  </si>
  <si>
    <t>见习单位</t>
  </si>
  <si>
    <t>姓名</t>
  </si>
  <si>
    <t>性别</t>
  </si>
  <si>
    <t>身份证号</t>
  </si>
  <si>
    <t>协议起止时间</t>
  </si>
  <si>
    <t>补贴月数（个）</t>
  </si>
  <si>
    <t>2025.6-2025.11补贴标准
(元/月)</t>
  </si>
  <si>
    <t>2025.12-2026.5补贴标准
(元/月)</t>
  </si>
  <si>
    <t>补贴资金（元）</t>
  </si>
  <si>
    <t>单位合计（元）</t>
  </si>
  <si>
    <t>焦作市中站区朱村街道办事处综合行政执法大队</t>
  </si>
  <si>
    <t>张宇霏</t>
  </si>
  <si>
    <t>女</t>
  </si>
  <si>
    <t>410803********0089</t>
  </si>
  <si>
    <t>2025.6-2025.11</t>
  </si>
  <si>
    <t>黄铮</t>
  </si>
  <si>
    <t>男</t>
  </si>
  <si>
    <t>410811********0059</t>
  </si>
  <si>
    <t>焦作市中站区龙翔街道党群服务中心</t>
  </si>
  <si>
    <t>陈琳洁</t>
  </si>
  <si>
    <t>410802********0021</t>
  </si>
  <si>
    <t>2025.6-2025.8</t>
  </si>
  <si>
    <t>冯封街道办事处党群服务中心</t>
  </si>
  <si>
    <t>司哲文</t>
  </si>
  <si>
    <t>410822********1020</t>
  </si>
  <si>
    <t>焦作市中站区王封街道办事处综合行政执法大队</t>
  </si>
  <si>
    <t>赵博文</t>
  </si>
  <si>
    <t>410803********0039</t>
  </si>
  <si>
    <t>许紫园</t>
  </si>
  <si>
    <t>410803********0040</t>
  </si>
  <si>
    <t>焦作市中站区许衡街道办事处党群服务中心</t>
  </si>
  <si>
    <t>苏东方</t>
  </si>
  <si>
    <t>410821********3010</t>
  </si>
  <si>
    <t>毋婉娟</t>
  </si>
  <si>
    <t>410803********0042</t>
  </si>
  <si>
    <t>陈瑞洁</t>
  </si>
  <si>
    <t>410822********4523</t>
  </si>
  <si>
    <t>焦作市中站区李封街道办事处综合行政执法大队</t>
  </si>
  <si>
    <t>王好</t>
  </si>
  <si>
    <t>410802********0040</t>
  </si>
  <si>
    <t>张琳</t>
  </si>
  <si>
    <t>410803********0068</t>
  </si>
  <si>
    <t>2025.6-2025.10</t>
  </si>
  <si>
    <t>徐亚婷</t>
  </si>
  <si>
    <t>411502********0523</t>
  </si>
  <si>
    <t>毕梦依</t>
  </si>
  <si>
    <t>410822********152X</t>
  </si>
  <si>
    <t>焦作市中站区龙洞街道党群服务中心</t>
  </si>
  <si>
    <t>曲颖毅</t>
  </si>
  <si>
    <t>410803********0016</t>
  </si>
  <si>
    <t>刘孝雯</t>
  </si>
  <si>
    <t>410803********0041</t>
  </si>
  <si>
    <t>中共中站区纪律检查委员会廉政教育中心</t>
  </si>
  <si>
    <t>王梦茹</t>
  </si>
  <si>
    <t>410802********008X</t>
  </si>
  <si>
    <t>焦作市中站区财政综合服务中心</t>
  </si>
  <si>
    <t>赵杰</t>
  </si>
  <si>
    <t>410811********0055</t>
  </si>
  <si>
    <t>韩桂田</t>
  </si>
  <si>
    <t>410724********9614</t>
  </si>
  <si>
    <t>赵广瑞</t>
  </si>
  <si>
    <t>410803********002X</t>
  </si>
  <si>
    <t>何佳琪</t>
  </si>
  <si>
    <t>410803********010X</t>
  </si>
  <si>
    <t>李梦萍</t>
  </si>
  <si>
    <t>410727********9547</t>
  </si>
  <si>
    <t>崔亦凝</t>
  </si>
  <si>
    <t>410803********0045</t>
  </si>
  <si>
    <t>李妍</t>
  </si>
  <si>
    <t>410803********004X</t>
  </si>
  <si>
    <t>焦作市中站区群众来访接待中心</t>
  </si>
  <si>
    <t>李鑫</t>
  </si>
  <si>
    <t>410803********0028</t>
  </si>
  <si>
    <t>闫译文</t>
  </si>
  <si>
    <t>410803********0022</t>
  </si>
  <si>
    <t>焦作市中站区经济社会调查队</t>
  </si>
  <si>
    <t>冯润君</t>
  </si>
  <si>
    <t>410803********0061</t>
  </si>
  <si>
    <t>焦作市中站区应急管理综合行政执法大队</t>
  </si>
  <si>
    <t>郜静远</t>
  </si>
  <si>
    <t>410802********0088</t>
  </si>
  <si>
    <t>焦作市中站区经济责任审计中心</t>
  </si>
  <si>
    <t>常岚飞</t>
  </si>
  <si>
    <t>410803********0059</t>
  </si>
  <si>
    <t>刘馨月</t>
  </si>
  <si>
    <t>410803********0063</t>
  </si>
  <si>
    <t>焦作市中站区企业服务中心</t>
  </si>
  <si>
    <t>连张忆</t>
  </si>
  <si>
    <t>焦作市中站区人大机关服务中心</t>
  </si>
  <si>
    <t>刘旭焜</t>
  </si>
  <si>
    <t>410822********1513</t>
  </si>
  <si>
    <t>朱雨晴</t>
  </si>
  <si>
    <t>李鑫祥</t>
  </si>
  <si>
    <t>410802********0052</t>
  </si>
  <si>
    <t>周梦莹</t>
  </si>
  <si>
    <t>410823********052X</t>
  </si>
  <si>
    <t>焦作市中站区疾病预防控制中心</t>
  </si>
  <si>
    <t>冯雨欣</t>
  </si>
  <si>
    <t>410803********012X</t>
  </si>
  <si>
    <t>张家怡</t>
  </si>
  <si>
    <t>焦作市中站区府城社区卫生服务中心</t>
  </si>
  <si>
    <t>张桢</t>
  </si>
  <si>
    <t>焦作市中站区许衡社区卫生服务中心</t>
  </si>
  <si>
    <t>刘欣雨</t>
  </si>
  <si>
    <t>410803********0047</t>
  </si>
  <si>
    <t>毋梓玥</t>
  </si>
  <si>
    <t>410803********0026</t>
  </si>
  <si>
    <t>焦作市中站区龙翔办事处卫生院</t>
  </si>
  <si>
    <t>孙依琳</t>
  </si>
  <si>
    <t>410822********0067</t>
  </si>
  <si>
    <t>焦作市中站区优化营商环境服务中心</t>
  </si>
  <si>
    <t>王佳仪</t>
  </si>
  <si>
    <t>410823********0160</t>
  </si>
  <si>
    <t>陈斯涵</t>
  </si>
  <si>
    <t>410803********0043</t>
  </si>
  <si>
    <t>申方怡</t>
  </si>
  <si>
    <t>410822********0021</t>
  </si>
  <si>
    <t>王明宇</t>
  </si>
  <si>
    <t>410803********0037</t>
  </si>
  <si>
    <t>尚文雪</t>
  </si>
  <si>
    <t>410802********0061</t>
  </si>
  <si>
    <t>共青团中站区委</t>
  </si>
  <si>
    <t>刘佳莉</t>
  </si>
  <si>
    <t>410803********0024</t>
  </si>
  <si>
    <t>崔高阳</t>
  </si>
  <si>
    <t>411627********2117</t>
  </si>
  <si>
    <t>焦作市中站区互联网应急指挥中心</t>
  </si>
  <si>
    <t>徐雯瑶</t>
  </si>
  <si>
    <t>焦作市中站区融媒体中心</t>
  </si>
  <si>
    <t>原冰倩</t>
  </si>
  <si>
    <t>410822********906X</t>
  </si>
  <si>
    <t>焦作市中站区农林水利发展服务中心</t>
  </si>
  <si>
    <t>李阳</t>
  </si>
  <si>
    <t>410803********0015</t>
  </si>
  <si>
    <t>焦作市中站区文化体育旅游发展服务中心</t>
  </si>
  <si>
    <t>许普熙</t>
  </si>
  <si>
    <t>410803********0021</t>
  </si>
  <si>
    <t>焦作市中站区住房保障中心</t>
  </si>
  <si>
    <t>马佳豪</t>
  </si>
  <si>
    <t>410803********007X</t>
  </si>
  <si>
    <t>焦作经济技术开发区管理委员会</t>
  </si>
  <si>
    <t>李淑慧</t>
  </si>
  <si>
    <t>410803********0109</t>
  </si>
  <si>
    <t>王玉凤</t>
  </si>
  <si>
    <t>410803********0062</t>
  </si>
  <si>
    <t>中站区就业创业服务中心</t>
  </si>
  <si>
    <t>成世泽</t>
  </si>
  <si>
    <t>410823********0109</t>
  </si>
  <si>
    <t>焦作市志盛网络科技有限公司</t>
  </si>
  <si>
    <t>刘婕妤</t>
  </si>
  <si>
    <t>410811********0128</t>
  </si>
  <si>
    <t>毋香润</t>
  </si>
  <si>
    <t>410811********0045</t>
  </si>
  <si>
    <t>申子惠</t>
  </si>
  <si>
    <t>410802********0044</t>
  </si>
  <si>
    <t>何易霖</t>
  </si>
  <si>
    <t>410821********0035</t>
  </si>
  <si>
    <t>李亚鹏</t>
  </si>
  <si>
    <t>410802********0011</t>
  </si>
  <si>
    <t>许韵萱</t>
  </si>
  <si>
    <t>410803********0065</t>
  </si>
  <si>
    <t>王佳慧</t>
  </si>
  <si>
    <t>410803********0027</t>
  </si>
  <si>
    <t>赵英杰</t>
  </si>
  <si>
    <t>410804********009X</t>
  </si>
  <si>
    <t>焦作市中站区快乐启萌幼儿园</t>
  </si>
  <si>
    <t>文婷</t>
  </si>
  <si>
    <t>410823********0222</t>
  </si>
  <si>
    <t>赵梦云</t>
  </si>
  <si>
    <t>410804********0023</t>
  </si>
  <si>
    <t>标黄为失业青年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</si>
</sst>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abSelected="1" workbookViewId="0">
      <selection activeCell="M9" sqref="M9:M11"/>
    </sheetView>
  </sheetViews>
  <sheetFormatPr defaultColWidth="9" defaultRowHeight="13.5"/>
  <cols>
    <col min="1" max="1" width="3.875" style="2" customWidth="1"/>
    <col min="2" max="2" width="37.5" style="2" customWidth="1"/>
    <col min="3" max="3" width="3.5" style="2" customWidth="1"/>
    <col min="4" max="4" width="8" style="2" customWidth="1"/>
    <col min="5" max="5" width="4.625" style="2" customWidth="1"/>
    <col min="6" max="6" width="21.25" style="2" customWidth="1"/>
    <col min="7" max="7" width="16.375" style="1" customWidth="1"/>
    <col min="8" max="8" width="6.75" style="1" customWidth="1"/>
    <col min="9" max="9" width="9" style="1"/>
    <col min="10" max="10" width="6.625" style="1" hidden="1" customWidth="1"/>
    <col min="11" max="11" width="7.75" style="1" hidden="1" customWidth="1"/>
    <col min="12" max="12" width="9" style="1"/>
    <col min="13" max="13" width="13.875" style="1" customWidth="1"/>
    <col min="14" max="16383" width="9" style="2"/>
    <col min="16384" max="16384" width="9" style="3"/>
  </cols>
  <sheetData>
    <row r="1" s="1" customFormat="1" ht="3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4" customHeight="1" spans="1:13">
      <c r="A2" s="5" t="s">
        <v>1</v>
      </c>
      <c r="B2" s="5" t="s">
        <v>2</v>
      </c>
      <c r="C2" s="5" t="s">
        <v>1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7" t="s">
        <v>8</v>
      </c>
      <c r="J2" s="6" t="s">
        <v>7</v>
      </c>
      <c r="K2" s="7" t="s">
        <v>9</v>
      </c>
      <c r="L2" s="8" t="s">
        <v>10</v>
      </c>
      <c r="M2" s="9" t="s">
        <v>11</v>
      </c>
    </row>
    <row r="3" s="2" customFormat="1" spans="1:13">
      <c r="A3" s="10">
        <v>1</v>
      </c>
      <c r="B3" s="10" t="s">
        <v>12</v>
      </c>
      <c r="C3" s="11">
        <v>1</v>
      </c>
      <c r="D3" s="11" t="s">
        <v>13</v>
      </c>
      <c r="E3" s="11" t="s">
        <v>14</v>
      </c>
      <c r="F3" s="11" t="s">
        <v>15</v>
      </c>
      <c r="G3" s="12" t="s">
        <v>16</v>
      </c>
      <c r="H3" s="13">
        <v>6</v>
      </c>
      <c r="I3" s="13">
        <v>1470</v>
      </c>
      <c r="J3" s="13"/>
      <c r="K3" s="13">
        <v>1645</v>
      </c>
      <c r="L3" s="12">
        <f t="shared" ref="L3:L28" si="0">H3*I3</f>
        <v>8820</v>
      </c>
      <c r="M3" s="14">
        <f>SUM(L3:L4)</f>
        <v>17640</v>
      </c>
    </row>
    <row r="4" s="2" customFormat="1" spans="1:13">
      <c r="A4" s="15"/>
      <c r="B4" s="15"/>
      <c r="C4" s="11">
        <v>2</v>
      </c>
      <c r="D4" s="11" t="s">
        <v>17</v>
      </c>
      <c r="E4" s="11" t="s">
        <v>18</v>
      </c>
      <c r="F4" s="11" t="s">
        <v>19</v>
      </c>
      <c r="G4" s="12" t="s">
        <v>16</v>
      </c>
      <c r="H4" s="13">
        <v>6</v>
      </c>
      <c r="I4" s="13">
        <v>1470</v>
      </c>
      <c r="J4" s="13"/>
      <c r="K4" s="13"/>
      <c r="L4" s="12">
        <f t="shared" si="0"/>
        <v>8820</v>
      </c>
      <c r="M4" s="16"/>
    </row>
    <row r="5" s="2" customFormat="1" spans="1:13">
      <c r="A5" s="17">
        <v>2</v>
      </c>
      <c r="B5" s="17" t="s">
        <v>20</v>
      </c>
      <c r="C5" s="11">
        <v>3</v>
      </c>
      <c r="D5" s="11" t="s">
        <v>21</v>
      </c>
      <c r="E5" s="11" t="s">
        <v>14</v>
      </c>
      <c r="F5" s="11" t="s">
        <v>22</v>
      </c>
      <c r="G5" s="12" t="s">
        <v>23</v>
      </c>
      <c r="H5" s="13">
        <v>3</v>
      </c>
      <c r="I5" s="13">
        <v>1470</v>
      </c>
      <c r="J5" s="13"/>
      <c r="K5" s="13"/>
      <c r="L5" s="12">
        <f t="shared" si="0"/>
        <v>4410</v>
      </c>
      <c r="M5" s="13">
        <f>SUM(L5)</f>
        <v>4410</v>
      </c>
    </row>
    <row r="6" s="2" customFormat="1" spans="1:13">
      <c r="A6" s="17">
        <v>3</v>
      </c>
      <c r="B6" s="17" t="s">
        <v>24</v>
      </c>
      <c r="C6" s="11">
        <v>4</v>
      </c>
      <c r="D6" s="11" t="s">
        <v>25</v>
      </c>
      <c r="E6" s="11" t="s">
        <v>14</v>
      </c>
      <c r="F6" s="11" t="s">
        <v>26</v>
      </c>
      <c r="G6" s="12" t="s">
        <v>16</v>
      </c>
      <c r="H6" s="13">
        <v>6</v>
      </c>
      <c r="I6" s="13">
        <v>1470</v>
      </c>
      <c r="J6" s="13"/>
      <c r="K6" s="13"/>
      <c r="L6" s="12">
        <f t="shared" si="0"/>
        <v>8820</v>
      </c>
      <c r="M6" s="13">
        <f>SUM(L6)</f>
        <v>8820</v>
      </c>
    </row>
    <row r="7" s="2" customFormat="1" spans="1:13">
      <c r="A7" s="17">
        <v>4</v>
      </c>
      <c r="B7" s="17" t="s">
        <v>27</v>
      </c>
      <c r="C7" s="11">
        <v>5</v>
      </c>
      <c r="D7" s="11" t="s">
        <v>28</v>
      </c>
      <c r="E7" s="11" t="s">
        <v>18</v>
      </c>
      <c r="F7" s="11" t="s">
        <v>29</v>
      </c>
      <c r="G7" s="12" t="s">
        <v>16</v>
      </c>
      <c r="H7" s="13">
        <v>6</v>
      </c>
      <c r="I7" s="13">
        <v>1470</v>
      </c>
      <c r="J7" s="13"/>
      <c r="K7" s="13"/>
      <c r="L7" s="12">
        <f t="shared" si="0"/>
        <v>8820</v>
      </c>
      <c r="M7" s="14">
        <f>SUM(L7:L8)</f>
        <v>17640</v>
      </c>
    </row>
    <row r="8" s="2" customFormat="1" spans="1:13">
      <c r="A8" s="17"/>
      <c r="B8" s="17"/>
      <c r="C8" s="11">
        <v>6</v>
      </c>
      <c r="D8" s="11" t="s">
        <v>30</v>
      </c>
      <c r="E8" s="11" t="s">
        <v>14</v>
      </c>
      <c r="F8" s="11" t="s">
        <v>31</v>
      </c>
      <c r="G8" s="12" t="s">
        <v>16</v>
      </c>
      <c r="H8" s="13">
        <v>6</v>
      </c>
      <c r="I8" s="13">
        <v>1470</v>
      </c>
      <c r="J8" s="13"/>
      <c r="K8" s="13"/>
      <c r="L8" s="12">
        <f t="shared" si="0"/>
        <v>8820</v>
      </c>
      <c r="M8" s="18"/>
    </row>
    <row r="9" s="2" customFormat="1" spans="1:13">
      <c r="A9" s="17">
        <v>5</v>
      </c>
      <c r="B9" s="17" t="s">
        <v>32</v>
      </c>
      <c r="C9" s="11">
        <v>7</v>
      </c>
      <c r="D9" s="11" t="s">
        <v>33</v>
      </c>
      <c r="E9" s="11" t="s">
        <v>18</v>
      </c>
      <c r="F9" s="11" t="s">
        <v>34</v>
      </c>
      <c r="G9" s="12" t="s">
        <v>16</v>
      </c>
      <c r="H9" s="13">
        <v>6</v>
      </c>
      <c r="I9" s="13">
        <v>1470</v>
      </c>
      <c r="J9" s="13"/>
      <c r="K9" s="13"/>
      <c r="L9" s="12">
        <f t="shared" si="0"/>
        <v>8820</v>
      </c>
      <c r="M9" s="14">
        <f>SUM(L9:L11)</f>
        <v>26460</v>
      </c>
    </row>
    <row r="10" s="2" customFormat="1" spans="1:13">
      <c r="A10" s="17"/>
      <c r="B10" s="17"/>
      <c r="C10" s="11">
        <v>8</v>
      </c>
      <c r="D10" s="11" t="s">
        <v>35</v>
      </c>
      <c r="E10" s="11" t="s">
        <v>14</v>
      </c>
      <c r="F10" s="11" t="s">
        <v>36</v>
      </c>
      <c r="G10" s="12" t="s">
        <v>16</v>
      </c>
      <c r="H10" s="13">
        <v>6</v>
      </c>
      <c r="I10" s="13">
        <v>1470</v>
      </c>
      <c r="J10" s="13"/>
      <c r="K10" s="13"/>
      <c r="L10" s="12">
        <f t="shared" si="0"/>
        <v>8820</v>
      </c>
      <c r="M10" s="16"/>
    </row>
    <row r="11" s="2" customFormat="1" spans="1:13">
      <c r="A11" s="17"/>
      <c r="B11" s="17"/>
      <c r="C11" s="11">
        <v>9</v>
      </c>
      <c r="D11" s="11" t="s">
        <v>37</v>
      </c>
      <c r="E11" s="11" t="s">
        <v>14</v>
      </c>
      <c r="F11" s="11" t="s">
        <v>38</v>
      </c>
      <c r="G11" s="12" t="s">
        <v>16</v>
      </c>
      <c r="H11" s="13">
        <v>6</v>
      </c>
      <c r="I11" s="13">
        <v>1470</v>
      </c>
      <c r="J11" s="13"/>
      <c r="K11" s="13"/>
      <c r="L11" s="12">
        <f t="shared" si="0"/>
        <v>8820</v>
      </c>
      <c r="M11" s="18"/>
    </row>
    <row r="12" s="2" customFormat="1" spans="1:13">
      <c r="A12" s="17">
        <v>6</v>
      </c>
      <c r="B12" s="17" t="s">
        <v>39</v>
      </c>
      <c r="C12" s="11">
        <v>10</v>
      </c>
      <c r="D12" s="11" t="s">
        <v>40</v>
      </c>
      <c r="E12" s="11" t="str">
        <f t="shared" ref="E12:E15" si="1">IF(MOD(MID(F12,17,1),2)=0,"女","男")</f>
        <v>女</v>
      </c>
      <c r="F12" s="11" t="s">
        <v>41</v>
      </c>
      <c r="G12" s="12" t="s">
        <v>16</v>
      </c>
      <c r="H12" s="13">
        <v>6</v>
      </c>
      <c r="I12" s="13">
        <v>1470</v>
      </c>
      <c r="J12" s="13"/>
      <c r="K12" s="13"/>
      <c r="L12" s="12">
        <f t="shared" si="0"/>
        <v>8820</v>
      </c>
      <c r="M12" s="14">
        <f>SUM(L12:L15)</f>
        <v>32340</v>
      </c>
    </row>
    <row r="13" s="2" customFormat="1" spans="1:13">
      <c r="A13" s="17"/>
      <c r="B13" s="17"/>
      <c r="C13" s="11">
        <v>11</v>
      </c>
      <c r="D13" s="11" t="s">
        <v>42</v>
      </c>
      <c r="E13" s="11" t="s">
        <v>14</v>
      </c>
      <c r="F13" s="11" t="s">
        <v>43</v>
      </c>
      <c r="G13" s="12" t="s">
        <v>44</v>
      </c>
      <c r="H13" s="13">
        <v>5</v>
      </c>
      <c r="I13" s="13">
        <v>1470</v>
      </c>
      <c r="J13" s="13"/>
      <c r="K13" s="13"/>
      <c r="L13" s="12">
        <f t="shared" si="0"/>
        <v>7350</v>
      </c>
      <c r="M13" s="16"/>
    </row>
    <row r="14" s="2" customFormat="1" spans="1:13">
      <c r="A14" s="17"/>
      <c r="B14" s="17"/>
      <c r="C14" s="11">
        <v>12</v>
      </c>
      <c r="D14" s="11" t="s">
        <v>45</v>
      </c>
      <c r="E14" s="11" t="str">
        <f t="shared" si="1"/>
        <v>女</v>
      </c>
      <c r="F14" s="11" t="s">
        <v>46</v>
      </c>
      <c r="G14" s="12" t="s">
        <v>16</v>
      </c>
      <c r="H14" s="13">
        <v>6</v>
      </c>
      <c r="I14" s="13">
        <v>1470</v>
      </c>
      <c r="J14" s="13"/>
      <c r="K14" s="13"/>
      <c r="L14" s="12">
        <f t="shared" si="0"/>
        <v>8820</v>
      </c>
      <c r="M14" s="16"/>
    </row>
    <row r="15" s="2" customFormat="1" spans="1:13">
      <c r="A15" s="17"/>
      <c r="B15" s="17"/>
      <c r="C15" s="11">
        <v>13</v>
      </c>
      <c r="D15" s="11" t="s">
        <v>47</v>
      </c>
      <c r="E15" s="19" t="str">
        <f t="shared" si="1"/>
        <v>女</v>
      </c>
      <c r="F15" s="11" t="s">
        <v>48</v>
      </c>
      <c r="G15" s="12" t="s">
        <v>44</v>
      </c>
      <c r="H15" s="13">
        <v>5</v>
      </c>
      <c r="I15" s="13">
        <v>1470</v>
      </c>
      <c r="J15" s="13"/>
      <c r="K15" s="13"/>
      <c r="L15" s="12">
        <f t="shared" si="0"/>
        <v>7350</v>
      </c>
      <c r="M15" s="18"/>
    </row>
    <row r="16" s="2" customFormat="1" spans="1:13">
      <c r="A16" s="17">
        <v>7</v>
      </c>
      <c r="B16" s="17" t="s">
        <v>49</v>
      </c>
      <c r="C16" s="11">
        <v>14</v>
      </c>
      <c r="D16" s="11" t="s">
        <v>50</v>
      </c>
      <c r="E16" s="11" t="s">
        <v>18</v>
      </c>
      <c r="F16" s="11" t="s">
        <v>51</v>
      </c>
      <c r="G16" s="12" t="s">
        <v>16</v>
      </c>
      <c r="H16" s="13">
        <v>6</v>
      </c>
      <c r="I16" s="13">
        <v>1470</v>
      </c>
      <c r="J16" s="13"/>
      <c r="K16" s="13"/>
      <c r="L16" s="12">
        <f t="shared" si="0"/>
        <v>8820</v>
      </c>
      <c r="M16" s="14">
        <f>SUM(L16:L17)</f>
        <v>17640</v>
      </c>
    </row>
    <row r="17" s="2" customFormat="1" spans="1:13">
      <c r="A17" s="17"/>
      <c r="B17" s="17"/>
      <c r="C17" s="11">
        <v>15</v>
      </c>
      <c r="D17" s="11" t="s">
        <v>52</v>
      </c>
      <c r="E17" s="11" t="s">
        <v>14</v>
      </c>
      <c r="F17" s="11" t="s">
        <v>53</v>
      </c>
      <c r="G17" s="12" t="s">
        <v>16</v>
      </c>
      <c r="H17" s="13">
        <v>6</v>
      </c>
      <c r="I17" s="13">
        <v>1470</v>
      </c>
      <c r="J17" s="13"/>
      <c r="K17" s="13"/>
      <c r="L17" s="12">
        <f t="shared" si="0"/>
        <v>8820</v>
      </c>
      <c r="M17" s="18"/>
    </row>
    <row r="18" s="2" customFormat="1" spans="1:13">
      <c r="A18" s="17">
        <v>8</v>
      </c>
      <c r="B18" s="17" t="s">
        <v>54</v>
      </c>
      <c r="C18" s="11">
        <v>16</v>
      </c>
      <c r="D18" s="11" t="s">
        <v>55</v>
      </c>
      <c r="E18" s="11" t="str">
        <f>IF(MOD(MID(F18,17,1),2)=0,"女","男")</f>
        <v>女</v>
      </c>
      <c r="F18" s="11" t="s">
        <v>56</v>
      </c>
      <c r="G18" s="12" t="s">
        <v>16</v>
      </c>
      <c r="H18" s="13">
        <v>6</v>
      </c>
      <c r="I18" s="13">
        <v>1470</v>
      </c>
      <c r="J18" s="13"/>
      <c r="K18" s="13"/>
      <c r="L18" s="12">
        <f t="shared" si="0"/>
        <v>8820</v>
      </c>
      <c r="M18" s="13">
        <f>SUM(L18)</f>
        <v>8820</v>
      </c>
    </row>
    <row r="19" s="2" customFormat="1" spans="1:13">
      <c r="A19" s="17">
        <v>9</v>
      </c>
      <c r="B19" s="17" t="s">
        <v>57</v>
      </c>
      <c r="C19" s="11">
        <v>17</v>
      </c>
      <c r="D19" s="11" t="s">
        <v>58</v>
      </c>
      <c r="E19" s="11" t="str">
        <f>IF(MOD(MID(F19,17,1),2)=0,"女","男")</f>
        <v>男</v>
      </c>
      <c r="F19" s="11" t="s">
        <v>59</v>
      </c>
      <c r="G19" s="12" t="s">
        <v>16</v>
      </c>
      <c r="H19" s="13">
        <v>6</v>
      </c>
      <c r="I19" s="13">
        <v>1470</v>
      </c>
      <c r="J19" s="13"/>
      <c r="K19" s="13"/>
      <c r="L19" s="12">
        <f t="shared" si="0"/>
        <v>8820</v>
      </c>
      <c r="M19" s="14">
        <f>SUM(L19:L25)</f>
        <v>61740</v>
      </c>
    </row>
    <row r="20" s="2" customFormat="1" spans="1:13">
      <c r="A20" s="17"/>
      <c r="B20" s="17"/>
      <c r="C20" s="11">
        <v>18</v>
      </c>
      <c r="D20" s="11" t="s">
        <v>60</v>
      </c>
      <c r="E20" s="19" t="s">
        <v>18</v>
      </c>
      <c r="F20" s="11" t="s">
        <v>61</v>
      </c>
      <c r="G20" s="12" t="s">
        <v>16</v>
      </c>
      <c r="H20" s="13">
        <v>6</v>
      </c>
      <c r="I20" s="13">
        <v>1470</v>
      </c>
      <c r="J20" s="13"/>
      <c r="K20" s="13"/>
      <c r="L20" s="12">
        <f t="shared" si="0"/>
        <v>8820</v>
      </c>
      <c r="M20" s="16"/>
    </row>
    <row r="21" s="2" customFormat="1" spans="1:13">
      <c r="A21" s="17"/>
      <c r="B21" s="17"/>
      <c r="C21" s="11">
        <v>19</v>
      </c>
      <c r="D21" s="11" t="s">
        <v>62</v>
      </c>
      <c r="E21" s="11" t="s">
        <v>14</v>
      </c>
      <c r="F21" s="11" t="s">
        <v>63</v>
      </c>
      <c r="G21" s="12" t="s">
        <v>16</v>
      </c>
      <c r="H21" s="13">
        <v>6</v>
      </c>
      <c r="I21" s="13">
        <v>1470</v>
      </c>
      <c r="J21" s="13"/>
      <c r="K21" s="13"/>
      <c r="L21" s="12">
        <f t="shared" si="0"/>
        <v>8820</v>
      </c>
      <c r="M21" s="16"/>
    </row>
    <row r="22" s="2" customFormat="1" spans="1:13">
      <c r="A22" s="17"/>
      <c r="B22" s="17"/>
      <c r="C22" s="11">
        <v>20</v>
      </c>
      <c r="D22" s="11" t="s">
        <v>64</v>
      </c>
      <c r="E22" s="11" t="s">
        <v>14</v>
      </c>
      <c r="F22" s="11" t="s">
        <v>65</v>
      </c>
      <c r="G22" s="12" t="s">
        <v>16</v>
      </c>
      <c r="H22" s="13">
        <v>6</v>
      </c>
      <c r="I22" s="13">
        <v>1470</v>
      </c>
      <c r="J22" s="13"/>
      <c r="K22" s="13"/>
      <c r="L22" s="12">
        <f t="shared" si="0"/>
        <v>8820</v>
      </c>
      <c r="M22" s="16"/>
    </row>
    <row r="23" s="2" customFormat="1" spans="1:13">
      <c r="A23" s="17"/>
      <c r="B23" s="17"/>
      <c r="C23" s="11">
        <v>21</v>
      </c>
      <c r="D23" s="17" t="s">
        <v>66</v>
      </c>
      <c r="E23" s="17" t="s">
        <v>14</v>
      </c>
      <c r="F23" s="17" t="s">
        <v>67</v>
      </c>
      <c r="G23" s="12" t="s">
        <v>16</v>
      </c>
      <c r="H23" s="13">
        <v>6</v>
      </c>
      <c r="I23" s="13">
        <v>1470</v>
      </c>
      <c r="J23" s="13"/>
      <c r="K23" s="13"/>
      <c r="L23" s="12">
        <f t="shared" si="0"/>
        <v>8820</v>
      </c>
      <c r="M23" s="16"/>
    </row>
    <row r="24" s="2" customFormat="1" spans="1:13">
      <c r="A24" s="17"/>
      <c r="B24" s="17"/>
      <c r="C24" s="11">
        <v>22</v>
      </c>
      <c r="D24" s="11" t="s">
        <v>68</v>
      </c>
      <c r="E24" s="19" t="s">
        <v>14</v>
      </c>
      <c r="F24" s="11" t="s">
        <v>69</v>
      </c>
      <c r="G24" s="12" t="s">
        <v>16</v>
      </c>
      <c r="H24" s="13">
        <v>6</v>
      </c>
      <c r="I24" s="13">
        <v>1470</v>
      </c>
      <c r="J24" s="13"/>
      <c r="K24" s="13"/>
      <c r="L24" s="12">
        <f t="shared" si="0"/>
        <v>8820</v>
      </c>
      <c r="M24" s="16"/>
    </row>
    <row r="25" s="2" customFormat="1" spans="1:13">
      <c r="A25" s="17"/>
      <c r="B25" s="17"/>
      <c r="C25" s="11">
        <v>23</v>
      </c>
      <c r="D25" s="11" t="s">
        <v>70</v>
      </c>
      <c r="E25" s="11" t="s">
        <v>14</v>
      </c>
      <c r="F25" s="11" t="s">
        <v>71</v>
      </c>
      <c r="G25" s="12" t="s">
        <v>16</v>
      </c>
      <c r="H25" s="13">
        <v>6</v>
      </c>
      <c r="I25" s="13">
        <v>1470</v>
      </c>
      <c r="J25" s="13"/>
      <c r="K25" s="13"/>
      <c r="L25" s="12">
        <f t="shared" si="0"/>
        <v>8820</v>
      </c>
      <c r="M25" s="18"/>
    </row>
    <row r="26" s="2" customFormat="1" spans="1:13">
      <c r="A26" s="17">
        <v>10</v>
      </c>
      <c r="B26" s="17" t="s">
        <v>72</v>
      </c>
      <c r="C26" s="11">
        <v>24</v>
      </c>
      <c r="D26" s="11" t="s">
        <v>73</v>
      </c>
      <c r="E26" s="11" t="s">
        <v>14</v>
      </c>
      <c r="F26" s="11" t="s">
        <v>74</v>
      </c>
      <c r="G26" s="12" t="s">
        <v>16</v>
      </c>
      <c r="H26" s="13">
        <v>6</v>
      </c>
      <c r="I26" s="13">
        <v>1470</v>
      </c>
      <c r="J26" s="13"/>
      <c r="K26" s="13"/>
      <c r="L26" s="12">
        <f t="shared" si="0"/>
        <v>8820</v>
      </c>
      <c r="M26" s="14">
        <f>SUM(L26:L27)</f>
        <v>17640</v>
      </c>
    </row>
    <row r="27" s="2" customFormat="1" spans="1:13">
      <c r="A27" s="17"/>
      <c r="B27" s="17"/>
      <c r="C27" s="11">
        <v>25</v>
      </c>
      <c r="D27" s="11" t="s">
        <v>75</v>
      </c>
      <c r="E27" s="11" t="s">
        <v>14</v>
      </c>
      <c r="F27" s="11" t="s">
        <v>76</v>
      </c>
      <c r="G27" s="12" t="s">
        <v>16</v>
      </c>
      <c r="H27" s="13">
        <v>6</v>
      </c>
      <c r="I27" s="13">
        <v>1470</v>
      </c>
      <c r="J27" s="13"/>
      <c r="K27" s="13"/>
      <c r="L27" s="12">
        <f t="shared" si="0"/>
        <v>8820</v>
      </c>
      <c r="M27" s="18"/>
    </row>
    <row r="28" s="2" customFormat="1" spans="1:13">
      <c r="A28" s="17">
        <v>11</v>
      </c>
      <c r="B28" s="17" t="s">
        <v>77</v>
      </c>
      <c r="C28" s="11">
        <v>26</v>
      </c>
      <c r="D28" s="11" t="s">
        <v>78</v>
      </c>
      <c r="E28" s="11" t="s">
        <v>14</v>
      </c>
      <c r="F28" s="17" t="s">
        <v>79</v>
      </c>
      <c r="G28" s="12" t="s">
        <v>16</v>
      </c>
      <c r="H28" s="13">
        <v>6</v>
      </c>
      <c r="I28" s="13">
        <v>1470</v>
      </c>
      <c r="J28" s="13"/>
      <c r="K28" s="13"/>
      <c r="L28" s="12">
        <f t="shared" si="0"/>
        <v>8820</v>
      </c>
      <c r="M28" s="13">
        <f>SUM(L28)</f>
        <v>8820</v>
      </c>
    </row>
    <row r="29" s="2" customFormat="1" spans="1:13">
      <c r="A29" s="17">
        <v>12</v>
      </c>
      <c r="B29" s="17" t="s">
        <v>80</v>
      </c>
      <c r="C29" s="11">
        <v>27</v>
      </c>
      <c r="D29" s="17" t="s">
        <v>81</v>
      </c>
      <c r="E29" s="20" t="s">
        <v>14</v>
      </c>
      <c r="F29" s="17" t="s">
        <v>82</v>
      </c>
      <c r="G29" s="12" t="s">
        <v>16</v>
      </c>
      <c r="H29" s="13">
        <v>6</v>
      </c>
      <c r="I29" s="13">
        <v>1470</v>
      </c>
      <c r="J29" s="13"/>
      <c r="K29" s="13"/>
      <c r="L29" s="12">
        <f t="shared" ref="L29:L63" si="2">H29*I29</f>
        <v>8820</v>
      </c>
      <c r="M29" s="18">
        <f>SUM(L28)</f>
        <v>8820</v>
      </c>
    </row>
    <row r="30" s="2" customFormat="1" spans="1:13">
      <c r="A30" s="17">
        <v>13</v>
      </c>
      <c r="B30" s="17" t="s">
        <v>83</v>
      </c>
      <c r="C30" s="11">
        <v>28</v>
      </c>
      <c r="D30" s="11" t="s">
        <v>84</v>
      </c>
      <c r="E30" s="11" t="str">
        <f>IF(MOD(MID(F30,17,1),2)=0,"女","男")</f>
        <v>男</v>
      </c>
      <c r="F30" s="11" t="s">
        <v>85</v>
      </c>
      <c r="G30" s="12" t="s">
        <v>16</v>
      </c>
      <c r="H30" s="13">
        <v>6</v>
      </c>
      <c r="I30" s="13">
        <v>1470</v>
      </c>
      <c r="J30" s="13"/>
      <c r="K30" s="13"/>
      <c r="L30" s="12">
        <f t="shared" si="2"/>
        <v>8820</v>
      </c>
      <c r="M30" s="14">
        <f>SUM(L30:L31)</f>
        <v>17640</v>
      </c>
    </row>
    <row r="31" s="2" customFormat="1" spans="1:13">
      <c r="A31" s="17"/>
      <c r="B31" s="17"/>
      <c r="C31" s="11">
        <v>29</v>
      </c>
      <c r="D31" s="11" t="s">
        <v>86</v>
      </c>
      <c r="E31" s="11" t="s">
        <v>14</v>
      </c>
      <c r="F31" s="17" t="s">
        <v>87</v>
      </c>
      <c r="G31" s="12" t="s">
        <v>16</v>
      </c>
      <c r="H31" s="13">
        <v>6</v>
      </c>
      <c r="I31" s="13">
        <v>1470</v>
      </c>
      <c r="J31" s="13"/>
      <c r="K31" s="13"/>
      <c r="L31" s="12">
        <f t="shared" si="2"/>
        <v>8820</v>
      </c>
      <c r="M31" s="18"/>
    </row>
    <row r="32" s="2" customFormat="1" spans="1:13">
      <c r="A32" s="17">
        <v>14</v>
      </c>
      <c r="B32" s="17" t="s">
        <v>88</v>
      </c>
      <c r="C32" s="11">
        <v>30</v>
      </c>
      <c r="D32" s="11" t="s">
        <v>89</v>
      </c>
      <c r="E32" s="11" t="s">
        <v>14</v>
      </c>
      <c r="F32" s="11" t="s">
        <v>76</v>
      </c>
      <c r="G32" s="12" t="s">
        <v>16</v>
      </c>
      <c r="H32" s="13">
        <v>6</v>
      </c>
      <c r="I32" s="13">
        <v>1470</v>
      </c>
      <c r="J32" s="13"/>
      <c r="K32" s="13"/>
      <c r="L32" s="12">
        <f t="shared" si="2"/>
        <v>8820</v>
      </c>
      <c r="M32" s="13">
        <f>SUM(L32)</f>
        <v>8820</v>
      </c>
    </row>
    <row r="33" s="2" customFormat="1" spans="1:13">
      <c r="A33" s="17">
        <v>15</v>
      </c>
      <c r="B33" s="17" t="s">
        <v>90</v>
      </c>
      <c r="C33" s="11">
        <v>31</v>
      </c>
      <c r="D33" s="11" t="s">
        <v>91</v>
      </c>
      <c r="E33" s="11" t="str">
        <f>IF(MOD(MID(F33,17,1),2)=0,"女","男")</f>
        <v>男</v>
      </c>
      <c r="F33" s="11" t="s">
        <v>92</v>
      </c>
      <c r="G33" s="12" t="s">
        <v>16</v>
      </c>
      <c r="H33" s="13">
        <v>6</v>
      </c>
      <c r="I33" s="13">
        <v>1470</v>
      </c>
      <c r="J33" s="13"/>
      <c r="K33" s="13"/>
      <c r="L33" s="12">
        <f t="shared" si="2"/>
        <v>8820</v>
      </c>
      <c r="M33" s="14">
        <f>SUM(L33:L36)</f>
        <v>35280</v>
      </c>
    </row>
    <row r="34" s="2" customFormat="1" spans="1:13">
      <c r="A34" s="17"/>
      <c r="B34" s="17"/>
      <c r="C34" s="11">
        <v>32</v>
      </c>
      <c r="D34" s="11" t="s">
        <v>93</v>
      </c>
      <c r="E34" s="11" t="s">
        <v>14</v>
      </c>
      <c r="F34" s="11" t="s">
        <v>76</v>
      </c>
      <c r="G34" s="12" t="s">
        <v>16</v>
      </c>
      <c r="H34" s="13">
        <v>6</v>
      </c>
      <c r="I34" s="13">
        <v>1470</v>
      </c>
      <c r="J34" s="13"/>
      <c r="K34" s="13"/>
      <c r="L34" s="12">
        <f t="shared" si="2"/>
        <v>8820</v>
      </c>
      <c r="M34" s="16"/>
    </row>
    <row r="35" s="2" customFormat="1" spans="1:13">
      <c r="A35" s="17"/>
      <c r="B35" s="17"/>
      <c r="C35" s="11">
        <v>33</v>
      </c>
      <c r="D35" s="11" t="s">
        <v>94</v>
      </c>
      <c r="E35" s="11" t="str">
        <f>IF(MOD(MID(F35,17,1),2)=0,"女","男")</f>
        <v>男</v>
      </c>
      <c r="F35" s="11" t="s">
        <v>95</v>
      </c>
      <c r="G35" s="12" t="s">
        <v>16</v>
      </c>
      <c r="H35" s="13">
        <v>6</v>
      </c>
      <c r="I35" s="13">
        <v>1470</v>
      </c>
      <c r="J35" s="13"/>
      <c r="K35" s="13"/>
      <c r="L35" s="12">
        <f t="shared" si="2"/>
        <v>8820</v>
      </c>
      <c r="M35" s="16"/>
    </row>
    <row r="36" s="2" customFormat="1" spans="1:13">
      <c r="A36" s="17"/>
      <c r="B36" s="17"/>
      <c r="C36" s="11">
        <v>34</v>
      </c>
      <c r="D36" s="11" t="s">
        <v>96</v>
      </c>
      <c r="E36" s="11" t="str">
        <f>IF(MOD(MID(F36,17,1),2)=0,"女","男")</f>
        <v>女</v>
      </c>
      <c r="F36" s="11" t="s">
        <v>97</v>
      </c>
      <c r="G36" s="12" t="s">
        <v>16</v>
      </c>
      <c r="H36" s="13">
        <v>6</v>
      </c>
      <c r="I36" s="13">
        <v>1470</v>
      </c>
      <c r="J36" s="13"/>
      <c r="K36" s="13"/>
      <c r="L36" s="12">
        <f t="shared" si="2"/>
        <v>8820</v>
      </c>
      <c r="M36" s="18"/>
    </row>
    <row r="37" s="2" customFormat="1" spans="1:13">
      <c r="A37" s="17">
        <v>16</v>
      </c>
      <c r="B37" s="17" t="s">
        <v>98</v>
      </c>
      <c r="C37" s="11">
        <v>35</v>
      </c>
      <c r="D37" s="11" t="s">
        <v>99</v>
      </c>
      <c r="E37" s="19" t="s">
        <v>14</v>
      </c>
      <c r="F37" s="11" t="s">
        <v>100</v>
      </c>
      <c r="G37" s="12" t="s">
        <v>16</v>
      </c>
      <c r="H37" s="13">
        <v>6</v>
      </c>
      <c r="I37" s="13">
        <v>1470</v>
      </c>
      <c r="J37" s="13"/>
      <c r="K37" s="13"/>
      <c r="L37" s="12">
        <f t="shared" si="2"/>
        <v>8820</v>
      </c>
      <c r="M37" s="14">
        <f>SUM(L37:L38)</f>
        <v>17640</v>
      </c>
    </row>
    <row r="38" s="2" customFormat="1" spans="1:13">
      <c r="A38" s="17"/>
      <c r="B38" s="17"/>
      <c r="C38" s="11">
        <v>36</v>
      </c>
      <c r="D38" s="11" t="s">
        <v>101</v>
      </c>
      <c r="E38" s="11" t="s">
        <v>14</v>
      </c>
      <c r="F38" s="11" t="s">
        <v>31</v>
      </c>
      <c r="G38" s="12" t="s">
        <v>16</v>
      </c>
      <c r="H38" s="13">
        <v>6</v>
      </c>
      <c r="I38" s="13">
        <v>1470</v>
      </c>
      <c r="J38" s="13"/>
      <c r="K38" s="13"/>
      <c r="L38" s="12">
        <f t="shared" si="2"/>
        <v>8820</v>
      </c>
      <c r="M38" s="18"/>
    </row>
    <row r="39" s="2" customFormat="1" spans="1:13">
      <c r="A39" s="17">
        <v>17</v>
      </c>
      <c r="B39" s="17" t="s">
        <v>102</v>
      </c>
      <c r="C39" s="11">
        <v>37</v>
      </c>
      <c r="D39" s="17" t="s">
        <v>103</v>
      </c>
      <c r="E39" s="17" t="s">
        <v>14</v>
      </c>
      <c r="F39" s="17" t="s">
        <v>43</v>
      </c>
      <c r="G39" s="12" t="s">
        <v>16</v>
      </c>
      <c r="H39" s="13">
        <v>6</v>
      </c>
      <c r="I39" s="13">
        <v>1470</v>
      </c>
      <c r="J39" s="13"/>
      <c r="K39" s="13"/>
      <c r="L39" s="12">
        <f t="shared" si="2"/>
        <v>8820</v>
      </c>
      <c r="M39" s="13">
        <f>SUM(L39)</f>
        <v>8820</v>
      </c>
    </row>
    <row r="40" s="2" customFormat="1" spans="1:13">
      <c r="A40" s="17">
        <v>18</v>
      </c>
      <c r="B40" s="17" t="s">
        <v>104</v>
      </c>
      <c r="C40" s="11">
        <v>38</v>
      </c>
      <c r="D40" s="11" t="s">
        <v>105</v>
      </c>
      <c r="E40" s="11" t="s">
        <v>14</v>
      </c>
      <c r="F40" s="11" t="s">
        <v>106</v>
      </c>
      <c r="G40" s="12" t="s">
        <v>16</v>
      </c>
      <c r="H40" s="13">
        <v>6</v>
      </c>
      <c r="I40" s="13">
        <v>1470</v>
      </c>
      <c r="J40" s="13"/>
      <c r="K40" s="13"/>
      <c r="L40" s="12">
        <f t="shared" si="2"/>
        <v>8820</v>
      </c>
      <c r="M40" s="14">
        <f>SUM(L40:L41)</f>
        <v>17640</v>
      </c>
    </row>
    <row r="41" s="2" customFormat="1" spans="1:13">
      <c r="A41" s="17"/>
      <c r="B41" s="17"/>
      <c r="C41" s="11">
        <v>39</v>
      </c>
      <c r="D41" s="11" t="s">
        <v>107</v>
      </c>
      <c r="E41" s="11" t="s">
        <v>14</v>
      </c>
      <c r="F41" s="11" t="s">
        <v>108</v>
      </c>
      <c r="G41" s="12" t="s">
        <v>16</v>
      </c>
      <c r="H41" s="13">
        <v>6</v>
      </c>
      <c r="I41" s="13">
        <v>1470</v>
      </c>
      <c r="J41" s="13"/>
      <c r="K41" s="13"/>
      <c r="L41" s="12">
        <f t="shared" si="2"/>
        <v>8820</v>
      </c>
      <c r="M41" s="18"/>
    </row>
    <row r="42" s="2" customFormat="1" spans="1:13">
      <c r="A42" s="17">
        <v>19</v>
      </c>
      <c r="B42" s="17" t="s">
        <v>109</v>
      </c>
      <c r="C42" s="11">
        <v>40</v>
      </c>
      <c r="D42" s="11" t="s">
        <v>110</v>
      </c>
      <c r="E42" s="11" t="str">
        <f t="shared" ref="E42:E45" si="3">IF(MOD(MID(F42,17,1),2)=0,"女","男")</f>
        <v>女</v>
      </c>
      <c r="F42" s="11" t="s">
        <v>111</v>
      </c>
      <c r="G42" s="12" t="s">
        <v>16</v>
      </c>
      <c r="H42" s="13">
        <v>6</v>
      </c>
      <c r="I42" s="13">
        <v>1470</v>
      </c>
      <c r="J42" s="13"/>
      <c r="K42" s="13"/>
      <c r="L42" s="12">
        <f t="shared" si="2"/>
        <v>8820</v>
      </c>
      <c r="M42" s="13">
        <f>SUM(L42)</f>
        <v>8820</v>
      </c>
    </row>
    <row r="43" s="2" customFormat="1" spans="1:13">
      <c r="A43" s="17">
        <v>20</v>
      </c>
      <c r="B43" s="17" t="s">
        <v>112</v>
      </c>
      <c r="C43" s="11">
        <v>41</v>
      </c>
      <c r="D43" s="11" t="s">
        <v>113</v>
      </c>
      <c r="E43" s="11" t="str">
        <f t="shared" si="3"/>
        <v>女</v>
      </c>
      <c r="F43" s="11" t="s">
        <v>114</v>
      </c>
      <c r="G43" s="12" t="s">
        <v>44</v>
      </c>
      <c r="H43" s="13">
        <v>5</v>
      </c>
      <c r="I43" s="13">
        <v>1470</v>
      </c>
      <c r="J43" s="13"/>
      <c r="K43" s="13"/>
      <c r="L43" s="12">
        <f t="shared" si="2"/>
        <v>7350</v>
      </c>
      <c r="M43" s="14">
        <f>SUM(L43:L47)</f>
        <v>38220</v>
      </c>
    </row>
    <row r="44" s="2" customFormat="1" spans="1:13">
      <c r="A44" s="17"/>
      <c r="B44" s="17"/>
      <c r="C44" s="11">
        <v>42</v>
      </c>
      <c r="D44" s="11" t="s">
        <v>115</v>
      </c>
      <c r="E44" s="11" t="s">
        <v>14</v>
      </c>
      <c r="F44" s="11" t="s">
        <v>116</v>
      </c>
      <c r="G44" s="12" t="s">
        <v>16</v>
      </c>
      <c r="H44" s="13">
        <v>6</v>
      </c>
      <c r="I44" s="13">
        <v>1470</v>
      </c>
      <c r="J44" s="13"/>
      <c r="K44" s="13"/>
      <c r="L44" s="12">
        <f t="shared" si="2"/>
        <v>8820</v>
      </c>
      <c r="M44" s="16"/>
    </row>
    <row r="45" s="2" customFormat="1" spans="1:13">
      <c r="A45" s="17"/>
      <c r="B45" s="17"/>
      <c r="C45" s="11">
        <v>43</v>
      </c>
      <c r="D45" s="11" t="s">
        <v>117</v>
      </c>
      <c r="E45" s="11" t="str">
        <f t="shared" si="3"/>
        <v>女</v>
      </c>
      <c r="F45" s="11" t="s">
        <v>118</v>
      </c>
      <c r="G45" s="12" t="s">
        <v>16</v>
      </c>
      <c r="H45" s="13">
        <v>6</v>
      </c>
      <c r="I45" s="13">
        <v>1470</v>
      </c>
      <c r="J45" s="13"/>
      <c r="K45" s="13"/>
      <c r="L45" s="12">
        <f t="shared" si="2"/>
        <v>8820</v>
      </c>
      <c r="M45" s="16"/>
    </row>
    <row r="46" s="2" customFormat="1" spans="1:13">
      <c r="A46" s="17"/>
      <c r="B46" s="17"/>
      <c r="C46" s="11">
        <v>44</v>
      </c>
      <c r="D46" s="17" t="s">
        <v>119</v>
      </c>
      <c r="E46" s="17" t="s">
        <v>18</v>
      </c>
      <c r="F46" s="17" t="s">
        <v>120</v>
      </c>
      <c r="G46" s="12" t="s">
        <v>16</v>
      </c>
      <c r="H46" s="13">
        <v>6</v>
      </c>
      <c r="I46" s="13">
        <v>1470</v>
      </c>
      <c r="J46" s="13"/>
      <c r="K46" s="13"/>
      <c r="L46" s="12">
        <f t="shared" si="2"/>
        <v>8820</v>
      </c>
      <c r="M46" s="16"/>
    </row>
    <row r="47" s="2" customFormat="1" spans="1:13">
      <c r="A47" s="17"/>
      <c r="B47" s="17"/>
      <c r="C47" s="11">
        <v>45</v>
      </c>
      <c r="D47" s="11" t="s">
        <v>121</v>
      </c>
      <c r="E47" s="11" t="str">
        <f t="shared" ref="E47:E51" si="4">IF(MOD(MID(F47,17,1),2)=0,"女","男")</f>
        <v>女</v>
      </c>
      <c r="F47" s="11" t="s">
        <v>122</v>
      </c>
      <c r="G47" s="12" t="s">
        <v>23</v>
      </c>
      <c r="H47" s="13">
        <v>3</v>
      </c>
      <c r="I47" s="13">
        <v>1470</v>
      </c>
      <c r="J47" s="13"/>
      <c r="K47" s="13"/>
      <c r="L47" s="12">
        <f t="shared" si="2"/>
        <v>4410</v>
      </c>
      <c r="M47" s="18"/>
    </row>
    <row r="48" s="2" customFormat="1" spans="1:13">
      <c r="A48" s="17">
        <v>21</v>
      </c>
      <c r="B48" s="17" t="s">
        <v>123</v>
      </c>
      <c r="C48" s="11">
        <v>46</v>
      </c>
      <c r="D48" s="11" t="s">
        <v>124</v>
      </c>
      <c r="E48" s="11" t="s">
        <v>14</v>
      </c>
      <c r="F48" s="11" t="s">
        <v>125</v>
      </c>
      <c r="G48" s="12" t="s">
        <v>16</v>
      </c>
      <c r="H48" s="13">
        <v>6</v>
      </c>
      <c r="I48" s="13">
        <v>1470</v>
      </c>
      <c r="J48" s="13"/>
      <c r="K48" s="13"/>
      <c r="L48" s="12">
        <f t="shared" si="2"/>
        <v>8820</v>
      </c>
      <c r="M48" s="14">
        <f>SUM(L48:L49)</f>
        <v>17640</v>
      </c>
    </row>
    <row r="49" s="2" customFormat="1" spans="1:13">
      <c r="A49" s="17"/>
      <c r="B49" s="17"/>
      <c r="C49" s="11">
        <v>47</v>
      </c>
      <c r="D49" s="11" t="s">
        <v>126</v>
      </c>
      <c r="E49" s="11" t="str">
        <f t="shared" si="4"/>
        <v>男</v>
      </c>
      <c r="F49" s="11" t="s">
        <v>127</v>
      </c>
      <c r="G49" s="12" t="s">
        <v>16</v>
      </c>
      <c r="H49" s="13">
        <v>6</v>
      </c>
      <c r="I49" s="13">
        <v>1470</v>
      </c>
      <c r="J49" s="13"/>
      <c r="K49" s="13"/>
      <c r="L49" s="12">
        <f t="shared" si="2"/>
        <v>8820</v>
      </c>
      <c r="M49" s="18"/>
    </row>
    <row r="50" s="2" customFormat="1" spans="1:13">
      <c r="A50" s="17">
        <v>22</v>
      </c>
      <c r="B50" s="17" t="s">
        <v>128</v>
      </c>
      <c r="C50" s="11">
        <v>48</v>
      </c>
      <c r="D50" s="11" t="s">
        <v>129</v>
      </c>
      <c r="E50" s="19" t="s">
        <v>14</v>
      </c>
      <c r="F50" s="11" t="s">
        <v>125</v>
      </c>
      <c r="G50" s="12" t="s">
        <v>44</v>
      </c>
      <c r="H50" s="13">
        <v>5</v>
      </c>
      <c r="I50" s="13">
        <v>1470</v>
      </c>
      <c r="J50" s="13"/>
      <c r="K50" s="13"/>
      <c r="L50" s="12">
        <f t="shared" si="2"/>
        <v>7350</v>
      </c>
      <c r="M50" s="13">
        <f t="shared" ref="M50:M54" si="5">SUM(L50)</f>
        <v>7350</v>
      </c>
    </row>
    <row r="51" s="2" customFormat="1" spans="1:13">
      <c r="A51" s="17">
        <v>23</v>
      </c>
      <c r="B51" s="17" t="s">
        <v>130</v>
      </c>
      <c r="C51" s="11">
        <v>49</v>
      </c>
      <c r="D51" s="11" t="s">
        <v>131</v>
      </c>
      <c r="E51" s="11" t="str">
        <f t="shared" si="4"/>
        <v>女</v>
      </c>
      <c r="F51" s="11" t="s">
        <v>132</v>
      </c>
      <c r="G51" s="12" t="s">
        <v>44</v>
      </c>
      <c r="H51" s="13">
        <v>5</v>
      </c>
      <c r="I51" s="13">
        <v>1470</v>
      </c>
      <c r="J51" s="13"/>
      <c r="K51" s="13"/>
      <c r="L51" s="12">
        <f t="shared" si="2"/>
        <v>7350</v>
      </c>
      <c r="M51" s="13">
        <f t="shared" si="5"/>
        <v>7350</v>
      </c>
    </row>
    <row r="52" s="2" customFormat="1" spans="1:13">
      <c r="A52" s="17">
        <v>24</v>
      </c>
      <c r="B52" s="17" t="s">
        <v>133</v>
      </c>
      <c r="C52" s="11">
        <v>50</v>
      </c>
      <c r="D52" s="11" t="s">
        <v>134</v>
      </c>
      <c r="E52" s="11" t="s">
        <v>18</v>
      </c>
      <c r="F52" s="11" t="s">
        <v>135</v>
      </c>
      <c r="G52" s="12" t="s">
        <v>16</v>
      </c>
      <c r="H52" s="13">
        <v>6</v>
      </c>
      <c r="I52" s="13">
        <v>1470</v>
      </c>
      <c r="J52" s="13"/>
      <c r="K52" s="13"/>
      <c r="L52" s="12">
        <f t="shared" si="2"/>
        <v>8820</v>
      </c>
      <c r="M52" s="13">
        <f t="shared" si="5"/>
        <v>8820</v>
      </c>
    </row>
    <row r="53" s="2" customFormat="1" spans="1:13">
      <c r="A53" s="17">
        <v>25</v>
      </c>
      <c r="B53" s="17" t="s">
        <v>136</v>
      </c>
      <c r="C53" s="11">
        <v>51</v>
      </c>
      <c r="D53" s="11" t="s">
        <v>137</v>
      </c>
      <c r="E53" s="11" t="s">
        <v>14</v>
      </c>
      <c r="F53" s="17" t="s">
        <v>138</v>
      </c>
      <c r="G53" s="12" t="s">
        <v>16</v>
      </c>
      <c r="H53" s="13">
        <v>6</v>
      </c>
      <c r="I53" s="13">
        <v>1470</v>
      </c>
      <c r="J53" s="13"/>
      <c r="K53" s="13"/>
      <c r="L53" s="12">
        <f t="shared" si="2"/>
        <v>8820</v>
      </c>
      <c r="M53" s="13">
        <f t="shared" si="5"/>
        <v>8820</v>
      </c>
    </row>
    <row r="54" s="2" customFormat="1" spans="1:13">
      <c r="A54" s="17">
        <v>26</v>
      </c>
      <c r="B54" s="17" t="s">
        <v>139</v>
      </c>
      <c r="C54" s="11">
        <v>52</v>
      </c>
      <c r="D54" s="17" t="s">
        <v>140</v>
      </c>
      <c r="E54" s="17" t="s">
        <v>18</v>
      </c>
      <c r="F54" s="17" t="s">
        <v>141</v>
      </c>
      <c r="G54" s="12" t="s">
        <v>16</v>
      </c>
      <c r="H54" s="13">
        <v>6</v>
      </c>
      <c r="I54" s="13">
        <v>1470</v>
      </c>
      <c r="J54" s="13"/>
      <c r="K54" s="13"/>
      <c r="L54" s="12">
        <f t="shared" si="2"/>
        <v>8820</v>
      </c>
      <c r="M54" s="13">
        <f t="shared" si="5"/>
        <v>8820</v>
      </c>
    </row>
    <row r="55" s="2" customFormat="1" spans="1:13">
      <c r="A55" s="17">
        <v>27</v>
      </c>
      <c r="B55" s="17" t="s">
        <v>142</v>
      </c>
      <c r="C55" s="11">
        <v>53</v>
      </c>
      <c r="D55" s="17" t="s">
        <v>143</v>
      </c>
      <c r="E55" s="17" t="s">
        <v>14</v>
      </c>
      <c r="F55" s="17" t="s">
        <v>144</v>
      </c>
      <c r="G55" s="12" t="s">
        <v>16</v>
      </c>
      <c r="H55" s="13">
        <v>6</v>
      </c>
      <c r="I55" s="13">
        <v>1470</v>
      </c>
      <c r="J55" s="13"/>
      <c r="K55" s="13"/>
      <c r="L55" s="12">
        <f t="shared" si="2"/>
        <v>8820</v>
      </c>
      <c r="M55" s="14">
        <f>SUM(L55:L56)</f>
        <v>17640</v>
      </c>
    </row>
    <row r="56" s="2" customFormat="1" spans="1:13">
      <c r="A56" s="17"/>
      <c r="B56" s="17"/>
      <c r="C56" s="11">
        <v>54</v>
      </c>
      <c r="D56" s="11" t="s">
        <v>145</v>
      </c>
      <c r="E56" s="11" t="s">
        <v>14</v>
      </c>
      <c r="F56" s="11" t="s">
        <v>146</v>
      </c>
      <c r="G56" s="12" t="s">
        <v>16</v>
      </c>
      <c r="H56" s="13">
        <v>6</v>
      </c>
      <c r="I56" s="13">
        <v>1470</v>
      </c>
      <c r="J56" s="13"/>
      <c r="K56" s="13"/>
      <c r="L56" s="12">
        <f t="shared" si="2"/>
        <v>8820</v>
      </c>
      <c r="M56" s="18"/>
    </row>
    <row r="57" s="2" customFormat="1" spans="1:13">
      <c r="A57" s="17">
        <v>28</v>
      </c>
      <c r="B57" s="17" t="s">
        <v>147</v>
      </c>
      <c r="C57" s="11">
        <v>55</v>
      </c>
      <c r="D57" s="11" t="s">
        <v>148</v>
      </c>
      <c r="E57" s="11" t="str">
        <f>IF(MOD(MID(F57,17,1),2)=0,"女","男")</f>
        <v>女</v>
      </c>
      <c r="F57" s="11" t="s">
        <v>149</v>
      </c>
      <c r="G57" s="12" t="s">
        <v>16</v>
      </c>
      <c r="H57" s="13">
        <v>6</v>
      </c>
      <c r="I57" s="13">
        <v>1470</v>
      </c>
      <c r="J57" s="13"/>
      <c r="K57" s="13"/>
      <c r="L57" s="12">
        <f t="shared" si="2"/>
        <v>8820</v>
      </c>
      <c r="M57" s="13">
        <f>SUM(L57)</f>
        <v>8820</v>
      </c>
    </row>
    <row r="58" s="2" customFormat="1" spans="1:13">
      <c r="A58" s="17">
        <v>29</v>
      </c>
      <c r="B58" s="17" t="s">
        <v>150</v>
      </c>
      <c r="C58" s="11">
        <v>56</v>
      </c>
      <c r="D58" s="11" t="s">
        <v>151</v>
      </c>
      <c r="E58" s="11" t="str">
        <f>IF(MOD(MID(F58,17,1),2)=0,"女","男")</f>
        <v>女</v>
      </c>
      <c r="F58" s="11" t="s">
        <v>152</v>
      </c>
      <c r="G58" s="12" t="s">
        <v>16</v>
      </c>
      <c r="H58" s="13">
        <v>6</v>
      </c>
      <c r="I58" s="13">
        <v>1470</v>
      </c>
      <c r="J58" s="13"/>
      <c r="K58" s="13"/>
      <c r="L58" s="12">
        <f t="shared" si="2"/>
        <v>8820</v>
      </c>
      <c r="M58" s="14">
        <f>SUM(L58:L65)</f>
        <v>61740</v>
      </c>
    </row>
    <row r="59" s="2" customFormat="1" spans="1:13">
      <c r="A59" s="17"/>
      <c r="B59" s="17"/>
      <c r="C59" s="11">
        <v>57</v>
      </c>
      <c r="D59" s="11" t="s">
        <v>153</v>
      </c>
      <c r="E59" s="11" t="str">
        <f>IF(MOD(MID(F59,17,1),2)=0,"女","男")</f>
        <v>女</v>
      </c>
      <c r="F59" s="11" t="s">
        <v>154</v>
      </c>
      <c r="G59" s="12" t="s">
        <v>16</v>
      </c>
      <c r="H59" s="13">
        <v>6</v>
      </c>
      <c r="I59" s="13">
        <v>1470</v>
      </c>
      <c r="J59" s="13"/>
      <c r="K59" s="13"/>
      <c r="L59" s="12">
        <f t="shared" si="2"/>
        <v>8820</v>
      </c>
      <c r="M59" s="16"/>
    </row>
    <row r="60" s="2" customFormat="1" spans="1:13">
      <c r="A60" s="17"/>
      <c r="B60" s="17"/>
      <c r="C60" s="11">
        <v>58</v>
      </c>
      <c r="D60" s="11" t="s">
        <v>155</v>
      </c>
      <c r="E60" s="11" t="str">
        <f t="shared" ref="E60:E67" si="6">IF(MOD(MID(F60,17,1),2)=0,"女","男")</f>
        <v>女</v>
      </c>
      <c r="F60" s="11" t="s">
        <v>156</v>
      </c>
      <c r="G60" s="12" t="s">
        <v>23</v>
      </c>
      <c r="H60" s="13">
        <v>3</v>
      </c>
      <c r="I60" s="13">
        <v>1470</v>
      </c>
      <c r="J60" s="13"/>
      <c r="K60" s="13"/>
      <c r="L60" s="12">
        <f t="shared" si="2"/>
        <v>4410</v>
      </c>
      <c r="M60" s="16"/>
    </row>
    <row r="61" s="2" customFormat="1" spans="1:13">
      <c r="A61" s="17"/>
      <c r="B61" s="17"/>
      <c r="C61" s="11">
        <v>59</v>
      </c>
      <c r="D61" s="11" t="s">
        <v>157</v>
      </c>
      <c r="E61" s="11" t="str">
        <f t="shared" si="6"/>
        <v>男</v>
      </c>
      <c r="F61" s="11" t="s">
        <v>158</v>
      </c>
      <c r="G61" s="12" t="s">
        <v>16</v>
      </c>
      <c r="H61" s="13">
        <v>6</v>
      </c>
      <c r="I61" s="13">
        <v>1470</v>
      </c>
      <c r="J61" s="13"/>
      <c r="K61" s="13"/>
      <c r="L61" s="12">
        <f t="shared" si="2"/>
        <v>8820</v>
      </c>
      <c r="M61" s="16"/>
    </row>
    <row r="62" s="2" customFormat="1" spans="1:13">
      <c r="A62" s="17"/>
      <c r="B62" s="17"/>
      <c r="C62" s="11">
        <v>60</v>
      </c>
      <c r="D62" s="11" t="s">
        <v>159</v>
      </c>
      <c r="E62" s="11" t="str">
        <f t="shared" si="6"/>
        <v>男</v>
      </c>
      <c r="F62" s="11" t="s">
        <v>160</v>
      </c>
      <c r="G62" s="12" t="s">
        <v>16</v>
      </c>
      <c r="H62" s="13">
        <v>6</v>
      </c>
      <c r="I62" s="13">
        <v>1470</v>
      </c>
      <c r="J62" s="13"/>
      <c r="K62" s="13"/>
      <c r="L62" s="12">
        <f t="shared" ref="L62:L67" si="7">H62*I62</f>
        <v>8820</v>
      </c>
      <c r="M62" s="16"/>
    </row>
    <row r="63" s="2" customFormat="1" spans="1:13">
      <c r="A63" s="17"/>
      <c r="B63" s="17"/>
      <c r="C63" s="11">
        <v>61</v>
      </c>
      <c r="D63" s="11" t="s">
        <v>161</v>
      </c>
      <c r="E63" s="11" t="str">
        <f t="shared" si="6"/>
        <v>女</v>
      </c>
      <c r="F63" s="11" t="s">
        <v>162</v>
      </c>
      <c r="G63" s="12" t="s">
        <v>16</v>
      </c>
      <c r="H63" s="13">
        <v>6</v>
      </c>
      <c r="I63" s="13">
        <v>1470</v>
      </c>
      <c r="J63" s="13"/>
      <c r="K63" s="13"/>
      <c r="L63" s="12">
        <f t="shared" si="7"/>
        <v>8820</v>
      </c>
      <c r="M63" s="16"/>
    </row>
    <row r="64" s="2" customFormat="1" spans="1:13">
      <c r="A64" s="17"/>
      <c r="B64" s="17"/>
      <c r="C64" s="11">
        <v>62</v>
      </c>
      <c r="D64" s="11" t="s">
        <v>163</v>
      </c>
      <c r="E64" s="11" t="str">
        <f t="shared" si="6"/>
        <v>女</v>
      </c>
      <c r="F64" s="11" t="s">
        <v>164</v>
      </c>
      <c r="G64" s="12" t="s">
        <v>23</v>
      </c>
      <c r="H64" s="13">
        <v>3</v>
      </c>
      <c r="I64" s="13">
        <v>1470</v>
      </c>
      <c r="J64" s="13"/>
      <c r="K64" s="13"/>
      <c r="L64" s="12">
        <f t="shared" si="7"/>
        <v>4410</v>
      </c>
      <c r="M64" s="16"/>
    </row>
    <row r="65" s="2" customFormat="1" spans="1:13">
      <c r="A65" s="17"/>
      <c r="B65" s="17"/>
      <c r="C65" s="11">
        <v>63</v>
      </c>
      <c r="D65" s="11" t="s">
        <v>165</v>
      </c>
      <c r="E65" s="19" t="str">
        <f t="shared" si="6"/>
        <v>男</v>
      </c>
      <c r="F65" s="11" t="s">
        <v>166</v>
      </c>
      <c r="G65" s="12" t="s">
        <v>16</v>
      </c>
      <c r="H65" s="13">
        <v>6</v>
      </c>
      <c r="I65" s="13">
        <v>1470</v>
      </c>
      <c r="J65" s="13"/>
      <c r="K65" s="13"/>
      <c r="L65" s="12">
        <f t="shared" si="7"/>
        <v>8820</v>
      </c>
      <c r="M65" s="18"/>
    </row>
    <row r="66" s="2" customFormat="1" spans="1:13">
      <c r="A66" s="17">
        <v>30</v>
      </c>
      <c r="B66" s="17" t="s">
        <v>167</v>
      </c>
      <c r="C66" s="11">
        <v>64</v>
      </c>
      <c r="D66" s="11" t="s">
        <v>168</v>
      </c>
      <c r="E66" s="11" t="str">
        <f t="shared" si="6"/>
        <v>女</v>
      </c>
      <c r="F66" s="11" t="s">
        <v>169</v>
      </c>
      <c r="G66" s="12" t="s">
        <v>16</v>
      </c>
      <c r="H66" s="13">
        <v>6</v>
      </c>
      <c r="I66" s="13">
        <v>1470</v>
      </c>
      <c r="J66" s="13"/>
      <c r="K66" s="13"/>
      <c r="L66" s="12">
        <f t="shared" si="7"/>
        <v>8820</v>
      </c>
      <c r="M66" s="14">
        <f>SUM(L66:L67)</f>
        <v>17640</v>
      </c>
    </row>
    <row r="67" s="2" customFormat="1" spans="1:13">
      <c r="A67" s="17"/>
      <c r="B67" s="17"/>
      <c r="C67" s="11">
        <v>65</v>
      </c>
      <c r="D67" s="11" t="s">
        <v>170</v>
      </c>
      <c r="E67" s="11" t="str">
        <f t="shared" si="6"/>
        <v>女</v>
      </c>
      <c r="F67" s="11" t="s">
        <v>171</v>
      </c>
      <c r="G67" s="12" t="s">
        <v>16</v>
      </c>
      <c r="H67" s="13">
        <v>6</v>
      </c>
      <c r="I67" s="13">
        <v>1470</v>
      </c>
      <c r="J67" s="13"/>
      <c r="K67" s="13"/>
      <c r="L67" s="12">
        <f t="shared" si="7"/>
        <v>8820</v>
      </c>
      <c r="M67" s="18"/>
    </row>
    <row r="68" s="2" customFormat="1" spans="1:13">
      <c r="G68" s="1"/>
      <c r="H68" s="1"/>
      <c r="I68" s="1"/>
      <c r="J68" s="1"/>
      <c r="K68" s="1"/>
      <c r="L68" s="21"/>
      <c r="M68" s="1">
        <f>SUM(M3:M67)</f>
        <v>548310</v>
      </c>
    </row>
    <row r="84" s="2" customFormat="1" spans="5:13">
      <c r="E84" s="22" t="s">
        <v>172</v>
      </c>
      <c r="G84" s="1"/>
      <c r="H84" s="1"/>
      <c r="I84" s="1"/>
      <c r="J84" s="1"/>
      <c r="K84" s="1"/>
      <c r="L84" s="1"/>
      <c r="M84" s="1"/>
    </row>
  </sheetData>
  <autoFilter xmlns:etc="http://www.wps.cn/officeDocument/2017/etCustomData" ref="A2:M68" etc:filterBottomFollowUsedRange="0">
    <extLst/>
  </autoFilter>
  <mergeCells count="49">
    <mergeCell ref="A1:M1"/>
    <mergeCell ref="A3:A4"/>
    <mergeCell ref="A7:A8"/>
    <mergeCell ref="A9:A11"/>
    <mergeCell ref="A12:A15"/>
    <mergeCell ref="A16:A17"/>
    <mergeCell ref="A19:A25"/>
    <mergeCell ref="A26:A27"/>
    <mergeCell ref="A30:A31"/>
    <mergeCell ref="A33:A36"/>
    <mergeCell ref="A37:A38"/>
    <mergeCell ref="A40:A41"/>
    <mergeCell ref="A43:A47"/>
    <mergeCell ref="A48:A49"/>
    <mergeCell ref="A55:A56"/>
    <mergeCell ref="A58:A65"/>
    <mergeCell ref="A66:A67"/>
    <mergeCell ref="B3:B4"/>
    <mergeCell ref="B7:B8"/>
    <mergeCell ref="B9:B11"/>
    <mergeCell ref="B12:B15"/>
    <mergeCell ref="B16:B17"/>
    <mergeCell ref="B19:B25"/>
    <mergeCell ref="B26:B27"/>
    <mergeCell ref="B30:B31"/>
    <mergeCell ref="B33:B36"/>
    <mergeCell ref="B37:B38"/>
    <mergeCell ref="B40:B41"/>
    <mergeCell ref="B43:B47"/>
    <mergeCell ref="B48:B49"/>
    <mergeCell ref="B55:B56"/>
    <mergeCell ref="B58:B65"/>
    <mergeCell ref="B66:B67"/>
    <mergeCell ref="M3:M4"/>
    <mergeCell ref="M7:M8"/>
    <mergeCell ref="M9:M11"/>
    <mergeCell ref="M12:M15"/>
    <mergeCell ref="M16:M17"/>
    <mergeCell ref="M19:M25"/>
    <mergeCell ref="M26:M27"/>
    <mergeCell ref="M30:M31"/>
    <mergeCell ref="M33:M36"/>
    <mergeCell ref="M37:M38"/>
    <mergeCell ref="M40:M41"/>
    <mergeCell ref="M43:M47"/>
    <mergeCell ref="M48:M49"/>
    <mergeCell ref="M55:M56"/>
    <mergeCell ref="M58:M65"/>
    <mergeCell ref="M66:M67"/>
  </mergeCells>
  <conditionalFormatting sqref="D2">
    <cfRule type="duplicateValues" dxfId="0" priority="1"/>
  </conditionalFormatting>
  <dataValidations count="1">
    <dataValidation allowBlank="1" showInputMessage="1" showErrorMessage="1" sqref="E4 E9 E30 E33 E45 E47 E49 E51 E11:E12 E14:E15 E18:E19 E35:E36 E42:E43 E57:E67"/>
  </dataValidations>
  <pageMargins left="0.554861111111111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思雨</cp:lastModifiedBy>
  <dcterms:created xsi:type="dcterms:W3CDTF">2026-02-24T00:31:00Z</dcterms:created>
  <dcterms:modified xsi:type="dcterms:W3CDTF">2026-02-25T00:15:06Z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59284C6534C94880A7982260D6B0B41B_11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