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<sst xmlns="http://schemas.openxmlformats.org/spreadsheetml/2006/main" count="236" uniqueCount="128">
  <si>
    <t>中站区2024年度就业见习补贴汇总表（事业单位）</t>
  </si>
  <si>
    <t>序号</t>
  </si>
  <si>
    <t>见习单位</t>
  </si>
  <si>
    <t>姓名</t>
  </si>
  <si>
    <t>性别</t>
  </si>
  <si>
    <t>身份证号</t>
  </si>
  <si>
    <t>协议起止时间</t>
  </si>
  <si>
    <t>补贴月数（个）</t>
  </si>
  <si>
    <t>2024.8-2025.7补贴标准
(元/月)</t>
  </si>
  <si>
    <t>补贴资金（元）</t>
  </si>
  <si>
    <t>单位合计（元）</t>
  </si>
  <si>
    <t>焦作市中站区社会保险中心</t>
  </si>
  <si>
    <t>马佳宁</t>
  </si>
  <si>
    <t>女</t>
  </si>
  <si>
    <t>410802********0084</t>
  </si>
  <si>
    <t>2024.8-2025.7</t>
  </si>
  <si>
    <t>焦作市中站区李封街道办事处综合行政执法大队</t>
  </si>
  <si>
    <t>程欣茹</t>
  </si>
  <si>
    <t>410825********5526</t>
  </si>
  <si>
    <t>韩宁宁</t>
  </si>
  <si>
    <t>男</t>
  </si>
  <si>
    <t>410803********0038</t>
  </si>
  <si>
    <t>焦作市中站区许衡街道办事处党政综合便民服务中心</t>
  </si>
  <si>
    <t>王文乐</t>
  </si>
  <si>
    <t>410802********0102</t>
  </si>
  <si>
    <t>常周祥</t>
  </si>
  <si>
    <t>2024.8-2025.1</t>
  </si>
  <si>
    <t>许雨茜</t>
  </si>
  <si>
    <t>410803********0027</t>
  </si>
  <si>
    <t>李梦雪</t>
  </si>
  <si>
    <t>410823********0062</t>
  </si>
  <si>
    <t>许晴</t>
  </si>
  <si>
    <t>410803********0023</t>
  </si>
  <si>
    <t>程明鑫</t>
  </si>
  <si>
    <t>410822********8961</t>
  </si>
  <si>
    <t>杨君莹</t>
  </si>
  <si>
    <t>410803********0043</t>
  </si>
  <si>
    <t>刘芳宁</t>
  </si>
  <si>
    <t>410803********0024</t>
  </si>
  <si>
    <t>焦作市中站区月山街道办事处党群服务中心</t>
  </si>
  <si>
    <t>杨梦雨</t>
  </si>
  <si>
    <t>410823********020X</t>
  </si>
  <si>
    <t>王夏文</t>
  </si>
  <si>
    <t>410822********5520</t>
  </si>
  <si>
    <t>焦作市中站区应急管理综合行政执法大队</t>
  </si>
  <si>
    <t>刘一哲</t>
  </si>
  <si>
    <t>410802********002X</t>
  </si>
  <si>
    <t>娄欣雨</t>
  </si>
  <si>
    <t>410803********002X</t>
  </si>
  <si>
    <t>李彬</t>
  </si>
  <si>
    <t>410811********0081</t>
  </si>
  <si>
    <t>张梦娇</t>
  </si>
  <si>
    <t>410803********0065</t>
  </si>
  <si>
    <t>赵永安</t>
  </si>
  <si>
    <t>410803********0052</t>
  </si>
  <si>
    <t xml:space="preserve">焦作市中站区财政综合服务中心 </t>
  </si>
  <si>
    <t>王浩光</t>
  </si>
  <si>
    <t>410803********001X</t>
  </si>
  <si>
    <t>刘庆龙</t>
  </si>
  <si>
    <t>410803********0079</t>
  </si>
  <si>
    <t>刘凝</t>
  </si>
  <si>
    <t>李世格</t>
  </si>
  <si>
    <t>410482********9364</t>
  </si>
  <si>
    <t>秦嘉妍</t>
  </si>
  <si>
    <t>410881********8600</t>
  </si>
  <si>
    <t>庞淑洁</t>
  </si>
  <si>
    <t>410822********4544</t>
  </si>
  <si>
    <t>焦作市中站区优化营商环境服务中心</t>
  </si>
  <si>
    <t>刘欣玥</t>
  </si>
  <si>
    <t>赵宇佳</t>
  </si>
  <si>
    <t>410803********0063</t>
  </si>
  <si>
    <t>冯忆莲</t>
  </si>
  <si>
    <t>410803********0060</t>
  </si>
  <si>
    <t>张盼盼</t>
  </si>
  <si>
    <t>410803********0047</t>
  </si>
  <si>
    <t>中站区群众接待中心</t>
  </si>
  <si>
    <t>焦郡蕾</t>
  </si>
  <si>
    <t>410803********0025</t>
  </si>
  <si>
    <t>胡艳茹</t>
  </si>
  <si>
    <t>焦作市中站区农林水利发展服务中心</t>
  </si>
  <si>
    <t>宁伟</t>
  </si>
  <si>
    <t>410804********0095</t>
  </si>
  <si>
    <t>王兆晨</t>
  </si>
  <si>
    <t>410803********0078</t>
  </si>
  <si>
    <t>梁志晨</t>
  </si>
  <si>
    <t>410804********0033</t>
  </si>
  <si>
    <t>张记涛</t>
  </si>
  <si>
    <t>410803********0033</t>
  </si>
  <si>
    <t>焦作市中站区王封街道办事处综合行政执法大队</t>
  </si>
  <si>
    <t>裴相栋</t>
  </si>
  <si>
    <t>410803********0011</t>
  </si>
  <si>
    <t>申亿初</t>
  </si>
  <si>
    <t>410803********0042</t>
  </si>
  <si>
    <t>许富源</t>
  </si>
  <si>
    <t>410803********0010</t>
  </si>
  <si>
    <t>焦作市中站区朱村街道办事处综合行政执法大队</t>
  </si>
  <si>
    <t>张婉婷</t>
  </si>
  <si>
    <t>410803********006x</t>
  </si>
  <si>
    <t>侯莉</t>
  </si>
  <si>
    <t>410726********6706</t>
  </si>
  <si>
    <t>赵芳轩</t>
  </si>
  <si>
    <t xml:space="preserve">
焦作市中站区龙洞街道办事处党群服务中心</t>
  </si>
  <si>
    <t>蔡琦</t>
  </si>
  <si>
    <t>411729********3018</t>
  </si>
  <si>
    <t>刘书宾</t>
  </si>
  <si>
    <t>410803********0013</t>
  </si>
  <si>
    <t>韩敏</t>
  </si>
  <si>
    <t>刘怡婷</t>
  </si>
  <si>
    <t>410822********052X</t>
  </si>
  <si>
    <t>焦作市中站区经济责任审计中心</t>
  </si>
  <si>
    <t>崔修诚</t>
  </si>
  <si>
    <t>410803********0032</t>
  </si>
  <si>
    <t>郜佳华</t>
  </si>
  <si>
    <t>410882********5521</t>
  </si>
  <si>
    <t>焦作市中站区经济社会调查队</t>
  </si>
  <si>
    <t>吕新妍</t>
  </si>
  <si>
    <t>程婉晴</t>
  </si>
  <si>
    <t>410822********4023</t>
  </si>
  <si>
    <t>2024.8-2024.12</t>
  </si>
  <si>
    <t>刘海燕</t>
  </si>
  <si>
    <t>许珺</t>
  </si>
  <si>
    <t>410803********0084</t>
  </si>
  <si>
    <t>中国共产主义青年团焦作市中站区委员会</t>
  </si>
  <si>
    <t>冯文静</t>
  </si>
  <si>
    <t>410803********0021</t>
  </si>
  <si>
    <t>陈薇冉</t>
  </si>
  <si>
    <t>410822********0528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</si>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</sst>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A1" sqref="$A1:$XFD1048576"/>
    </sheetView>
  </sheetViews>
  <sheetFormatPr defaultColWidth="9" defaultRowHeight="13.5"/>
  <cols>
    <col min="1" max="1" width="4.75" style="3" customWidth="1"/>
    <col min="2" max="2" width="38.5" style="2" customWidth="1"/>
    <col min="3" max="3" width="3.875" style="2" customWidth="1"/>
    <col min="4" max="4" width="7.375" style="2" customWidth="1"/>
    <col min="5" max="5" width="4.5" style="2" customWidth="1"/>
    <col min="6" max="6" width="20.75" style="2" customWidth="1"/>
    <col min="7" max="7" width="18.25" style="2" customWidth="1"/>
    <col min="8" max="8" width="7.75" style="2" customWidth="1"/>
    <col min="9" max="16384" width="9" style="2"/>
  </cols>
  <sheetData>
    <row r="1" s="1" customFormat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4" customHeight="1" spans="1:11">
      <c r="A2" s="5" t="s">
        <v>1</v>
      </c>
      <c r="B2" s="5" t="s">
        <v>2</v>
      </c>
      <c r="C2" s="5" t="s">
        <v>1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7" t="s">
        <v>9</v>
      </c>
      <c r="K2" s="8" t="s">
        <v>10</v>
      </c>
    </row>
    <row r="3" s="2" customFormat="1" spans="1:11">
      <c r="A3" s="9">
        <v>1</v>
      </c>
      <c r="B3" s="10" t="s">
        <v>11</v>
      </c>
      <c r="C3" s="11">
        <v>1</v>
      </c>
      <c r="D3" s="12" t="s">
        <v>12</v>
      </c>
      <c r="E3" s="12" t="s">
        <v>13</v>
      </c>
      <c r="F3" s="10" t="s">
        <v>14</v>
      </c>
      <c r="G3" s="13" t="s">
        <v>15</v>
      </c>
      <c r="H3" s="13">
        <v>12</v>
      </c>
      <c r="I3" s="13">
        <v>1470</v>
      </c>
      <c r="J3" s="13">
        <f t="shared" ref="J3:J54" si="0">H3*I3</f>
        <v>17640</v>
      </c>
      <c r="K3" s="13">
        <f>J3</f>
        <v>17640</v>
      </c>
    </row>
    <row r="4" s="2" customFormat="1" spans="1:11">
      <c r="A4" s="9">
        <v>2</v>
      </c>
      <c r="B4" s="14" t="s">
        <v>16</v>
      </c>
      <c r="C4" s="11">
        <v>2</v>
      </c>
      <c r="D4" s="12" t="s">
        <v>17</v>
      </c>
      <c r="E4" s="12" t="s">
        <v>13</v>
      </c>
      <c r="F4" s="10" t="s">
        <v>18</v>
      </c>
      <c r="G4" s="13" t="s">
        <v>15</v>
      </c>
      <c r="H4" s="13">
        <v>12</v>
      </c>
      <c r="I4" s="13">
        <v>1470</v>
      </c>
      <c r="J4" s="13">
        <f t="shared" si="0"/>
        <v>17640</v>
      </c>
      <c r="K4" s="15">
        <f>J4+J5</f>
        <v>27930</v>
      </c>
    </row>
    <row r="5" s="2" customFormat="1" spans="1:11">
      <c r="A5" s="9"/>
      <c r="B5" s="16"/>
      <c r="C5" s="11">
        <v>3</v>
      </c>
      <c r="D5" s="12" t="s">
        <v>19</v>
      </c>
      <c r="E5" s="12" t="s">
        <v>20</v>
      </c>
      <c r="F5" s="10" t="s">
        <v>21</v>
      </c>
      <c r="G5" s="13" t="s">
        <v>15</v>
      </c>
      <c r="H5" s="13">
        <v>7</v>
      </c>
      <c r="I5" s="13">
        <v>1470</v>
      </c>
      <c r="J5" s="13">
        <f t="shared" si="0"/>
        <v>10290</v>
      </c>
      <c r="K5" s="17"/>
    </row>
    <row r="6" s="2" customFormat="1" spans="1:11">
      <c r="A6" s="9">
        <v>3</v>
      </c>
      <c r="B6" s="10" t="s">
        <v>22</v>
      </c>
      <c r="C6" s="11">
        <v>4</v>
      </c>
      <c r="D6" s="12" t="s">
        <v>23</v>
      </c>
      <c r="E6" s="12" t="s">
        <v>13</v>
      </c>
      <c r="F6" s="18" t="s">
        <v>24</v>
      </c>
      <c r="G6" s="13" t="s">
        <v>15</v>
      </c>
      <c r="H6" s="13">
        <v>12</v>
      </c>
      <c r="I6" s="13">
        <v>1470</v>
      </c>
      <c r="J6" s="13">
        <f t="shared" si="0"/>
        <v>17640</v>
      </c>
      <c r="K6" s="15">
        <f>J6+J7+J8+J9+J10+J11+J12+J13</f>
        <v>127890</v>
      </c>
    </row>
    <row r="7" s="2" customFormat="1" spans="1:11">
      <c r="A7" s="9"/>
      <c r="B7" s="10"/>
      <c r="C7" s="11">
        <v>5</v>
      </c>
      <c r="D7" s="19" t="s">
        <v>25</v>
      </c>
      <c r="E7" s="19" t="s">
        <v>20</v>
      </c>
      <c r="F7" s="20" t="s">
        <v>21</v>
      </c>
      <c r="G7" s="13" t="s">
        <v>26</v>
      </c>
      <c r="H7" s="13">
        <v>6</v>
      </c>
      <c r="I7" s="13">
        <v>1470</v>
      </c>
      <c r="J7" s="13">
        <f t="shared" si="0"/>
        <v>8820</v>
      </c>
      <c r="K7" s="21"/>
    </row>
    <row r="8" s="2" customFormat="1" spans="1:11">
      <c r="A8" s="9"/>
      <c r="B8" s="10"/>
      <c r="C8" s="11">
        <v>6</v>
      </c>
      <c r="D8" s="19" t="s">
        <v>27</v>
      </c>
      <c r="E8" s="19" t="s">
        <v>13</v>
      </c>
      <c r="F8" s="20" t="s">
        <v>28</v>
      </c>
      <c r="G8" s="13" t="s">
        <v>15</v>
      </c>
      <c r="H8" s="13">
        <v>12</v>
      </c>
      <c r="I8" s="13">
        <v>1470</v>
      </c>
      <c r="J8" s="13">
        <f t="shared" si="0"/>
        <v>17640</v>
      </c>
      <c r="K8" s="21"/>
    </row>
    <row r="9" s="2" customFormat="1" spans="1:11">
      <c r="A9" s="9"/>
      <c r="B9" s="10"/>
      <c r="C9" s="11">
        <v>7</v>
      </c>
      <c r="D9" s="12" t="s">
        <v>29</v>
      </c>
      <c r="E9" s="12" t="s">
        <v>13</v>
      </c>
      <c r="F9" s="10" t="s">
        <v>30</v>
      </c>
      <c r="G9" s="13" t="s">
        <v>15</v>
      </c>
      <c r="H9" s="13">
        <v>12</v>
      </c>
      <c r="I9" s="13">
        <v>1470</v>
      </c>
      <c r="J9" s="13">
        <f t="shared" si="0"/>
        <v>17640</v>
      </c>
      <c r="K9" s="21"/>
    </row>
    <row r="10" s="2" customFormat="1" spans="1:11">
      <c r="A10" s="9"/>
      <c r="B10" s="10"/>
      <c r="C10" s="11">
        <v>8</v>
      </c>
      <c r="D10" s="12" t="s">
        <v>31</v>
      </c>
      <c r="E10" s="12" t="s">
        <v>13</v>
      </c>
      <c r="F10" s="10" t="s">
        <v>32</v>
      </c>
      <c r="G10" s="13" t="s">
        <v>15</v>
      </c>
      <c r="H10" s="13">
        <v>9</v>
      </c>
      <c r="I10" s="13">
        <v>1470</v>
      </c>
      <c r="J10" s="13">
        <f t="shared" si="0"/>
        <v>13230</v>
      </c>
      <c r="K10" s="21"/>
    </row>
    <row r="11" s="2" customFormat="1" spans="1:11">
      <c r="A11" s="9"/>
      <c r="B11" s="10"/>
      <c r="C11" s="11">
        <v>9</v>
      </c>
      <c r="D11" s="12" t="s">
        <v>33</v>
      </c>
      <c r="E11" s="12" t="s">
        <v>13</v>
      </c>
      <c r="F11" s="18" t="s">
        <v>34</v>
      </c>
      <c r="G11" s="13" t="s">
        <v>15</v>
      </c>
      <c r="H11" s="13">
        <v>12</v>
      </c>
      <c r="I11" s="13">
        <v>1470</v>
      </c>
      <c r="J11" s="13">
        <f t="shared" si="0"/>
        <v>17640</v>
      </c>
      <c r="K11" s="21"/>
    </row>
    <row r="12" s="2" customFormat="1" spans="1:11">
      <c r="A12" s="9"/>
      <c r="B12" s="10"/>
      <c r="C12" s="11">
        <v>10</v>
      </c>
      <c r="D12" s="12" t="s">
        <v>35</v>
      </c>
      <c r="E12" s="12" t="s">
        <v>13</v>
      </c>
      <c r="F12" s="10" t="s">
        <v>36</v>
      </c>
      <c r="G12" s="13" t="s">
        <v>15</v>
      </c>
      <c r="H12" s="13">
        <v>12</v>
      </c>
      <c r="I12" s="13">
        <v>1470</v>
      </c>
      <c r="J12" s="13">
        <f t="shared" si="0"/>
        <v>17640</v>
      </c>
      <c r="K12" s="21"/>
    </row>
    <row r="13" s="2" customFormat="1" spans="1:11">
      <c r="A13" s="9"/>
      <c r="B13" s="10"/>
      <c r="C13" s="11">
        <v>11</v>
      </c>
      <c r="D13" s="12" t="s">
        <v>37</v>
      </c>
      <c r="E13" s="12" t="s">
        <v>13</v>
      </c>
      <c r="F13" s="10" t="s">
        <v>38</v>
      </c>
      <c r="G13" s="13" t="s">
        <v>15</v>
      </c>
      <c r="H13" s="13">
        <v>12</v>
      </c>
      <c r="I13" s="13">
        <v>1470</v>
      </c>
      <c r="J13" s="13">
        <f t="shared" si="0"/>
        <v>17640</v>
      </c>
      <c r="K13" s="17"/>
    </row>
    <row r="14" s="2" customFormat="1" spans="1:11">
      <c r="A14" s="9">
        <v>4</v>
      </c>
      <c r="B14" s="22" t="s">
        <v>39</v>
      </c>
      <c r="C14" s="11">
        <v>12</v>
      </c>
      <c r="D14" s="12" t="s">
        <v>40</v>
      </c>
      <c r="E14" s="12" t="s">
        <v>13</v>
      </c>
      <c r="F14" s="18" t="s">
        <v>41</v>
      </c>
      <c r="G14" s="13" t="s">
        <v>15</v>
      </c>
      <c r="H14" s="13">
        <v>12</v>
      </c>
      <c r="I14" s="13">
        <v>1470</v>
      </c>
      <c r="J14" s="13">
        <f t="shared" si="0"/>
        <v>17640</v>
      </c>
      <c r="K14" s="15">
        <f>J14+J15</f>
        <v>35280</v>
      </c>
    </row>
    <row r="15" s="2" customFormat="1" spans="1:11">
      <c r="A15" s="9"/>
      <c r="B15" s="16"/>
      <c r="C15" s="11">
        <v>13</v>
      </c>
      <c r="D15" s="12" t="s">
        <v>42</v>
      </c>
      <c r="E15" s="12" t="s">
        <v>13</v>
      </c>
      <c r="F15" s="18" t="s">
        <v>43</v>
      </c>
      <c r="G15" s="13" t="s">
        <v>15</v>
      </c>
      <c r="H15" s="13">
        <v>12</v>
      </c>
      <c r="I15" s="13">
        <v>1470</v>
      </c>
      <c r="J15" s="13">
        <f t="shared" si="0"/>
        <v>17640</v>
      </c>
      <c r="K15" s="17"/>
    </row>
    <row r="16" s="2" customFormat="1" spans="1:11">
      <c r="A16" s="9">
        <v>5</v>
      </c>
      <c r="B16" s="14" t="s">
        <v>44</v>
      </c>
      <c r="C16" s="11">
        <v>14</v>
      </c>
      <c r="D16" s="12" t="s">
        <v>45</v>
      </c>
      <c r="E16" s="12" t="s">
        <v>13</v>
      </c>
      <c r="F16" s="18" t="s">
        <v>46</v>
      </c>
      <c r="G16" s="13" t="s">
        <v>15</v>
      </c>
      <c r="H16" s="13">
        <v>12</v>
      </c>
      <c r="I16" s="13">
        <v>1470</v>
      </c>
      <c r="J16" s="13">
        <f t="shared" si="0"/>
        <v>17640</v>
      </c>
      <c r="K16" s="15">
        <f>J16+J17+J18+J19+J20</f>
        <v>79380</v>
      </c>
    </row>
    <row r="17" s="2" customFormat="1" spans="1:11">
      <c r="A17" s="9"/>
      <c r="B17" s="23"/>
      <c r="C17" s="11">
        <v>15</v>
      </c>
      <c r="D17" s="12" t="s">
        <v>47</v>
      </c>
      <c r="E17" s="12" t="s">
        <v>13</v>
      </c>
      <c r="F17" s="10" t="s">
        <v>48</v>
      </c>
      <c r="G17" s="13" t="s">
        <v>15</v>
      </c>
      <c r="H17" s="13">
        <v>12</v>
      </c>
      <c r="I17" s="13">
        <v>1470</v>
      </c>
      <c r="J17" s="13">
        <f t="shared" si="0"/>
        <v>17640</v>
      </c>
      <c r="K17" s="21"/>
    </row>
    <row r="18" s="2" customFormat="1" spans="1:11">
      <c r="A18" s="9"/>
      <c r="B18" s="23"/>
      <c r="C18" s="11">
        <v>16</v>
      </c>
      <c r="D18" s="12" t="s">
        <v>49</v>
      </c>
      <c r="E18" s="12" t="s">
        <v>13</v>
      </c>
      <c r="F18" s="18" t="s">
        <v>50</v>
      </c>
      <c r="G18" s="13" t="s">
        <v>15</v>
      </c>
      <c r="H18" s="13">
        <v>6</v>
      </c>
      <c r="I18" s="13">
        <v>1470</v>
      </c>
      <c r="J18" s="13">
        <f t="shared" si="0"/>
        <v>8820</v>
      </c>
      <c r="K18" s="21"/>
    </row>
    <row r="19" s="2" customFormat="1" spans="1:11">
      <c r="A19" s="9"/>
      <c r="B19" s="23"/>
      <c r="C19" s="11">
        <v>17</v>
      </c>
      <c r="D19" s="12" t="s">
        <v>51</v>
      </c>
      <c r="E19" s="12" t="s">
        <v>13</v>
      </c>
      <c r="F19" s="10" t="s">
        <v>52</v>
      </c>
      <c r="G19" s="13" t="s">
        <v>15</v>
      </c>
      <c r="H19" s="13">
        <v>12</v>
      </c>
      <c r="I19" s="13">
        <v>1470</v>
      </c>
      <c r="J19" s="13">
        <f t="shared" si="0"/>
        <v>17640</v>
      </c>
      <c r="K19" s="21"/>
    </row>
    <row r="20" s="2" customFormat="1" spans="1:11">
      <c r="A20" s="9"/>
      <c r="B20" s="16"/>
      <c r="C20" s="11">
        <v>18</v>
      </c>
      <c r="D20" s="12" t="s">
        <v>53</v>
      </c>
      <c r="E20" s="12" t="s">
        <v>20</v>
      </c>
      <c r="F20" s="10" t="s">
        <v>54</v>
      </c>
      <c r="G20" s="13" t="s">
        <v>15</v>
      </c>
      <c r="H20" s="13">
        <v>12</v>
      </c>
      <c r="I20" s="13">
        <v>1470</v>
      </c>
      <c r="J20" s="13">
        <f t="shared" si="0"/>
        <v>17640</v>
      </c>
      <c r="K20" s="17"/>
    </row>
    <row r="21" s="2" customFormat="1" spans="1:11">
      <c r="A21" s="9">
        <v>6</v>
      </c>
      <c r="B21" s="14" t="s">
        <v>55</v>
      </c>
      <c r="C21" s="11">
        <v>19</v>
      </c>
      <c r="D21" s="12" t="s">
        <v>56</v>
      </c>
      <c r="E21" s="12" t="s">
        <v>20</v>
      </c>
      <c r="F21" s="18" t="s">
        <v>57</v>
      </c>
      <c r="G21" s="13" t="s">
        <v>15</v>
      </c>
      <c r="H21" s="13">
        <v>12</v>
      </c>
      <c r="I21" s="13">
        <v>1470</v>
      </c>
      <c r="J21" s="13">
        <f t="shared" si="0"/>
        <v>17640</v>
      </c>
      <c r="K21" s="15">
        <f>J21+J22+J23+J24+J25+J26</f>
        <v>91140</v>
      </c>
    </row>
    <row r="22" s="2" customFormat="1" spans="1:11">
      <c r="A22" s="9"/>
      <c r="B22" s="23"/>
      <c r="C22" s="11">
        <v>20</v>
      </c>
      <c r="D22" s="12" t="s">
        <v>58</v>
      </c>
      <c r="E22" s="12" t="s">
        <v>20</v>
      </c>
      <c r="F22" s="10" t="s">
        <v>59</v>
      </c>
      <c r="G22" s="13" t="s">
        <v>15</v>
      </c>
      <c r="H22" s="13">
        <v>12</v>
      </c>
      <c r="I22" s="13">
        <v>1470</v>
      </c>
      <c r="J22" s="13">
        <f t="shared" si="0"/>
        <v>17640</v>
      </c>
      <c r="K22" s="21"/>
    </row>
    <row r="23" s="2" customFormat="1" spans="1:11">
      <c r="A23" s="9"/>
      <c r="B23" s="23"/>
      <c r="C23" s="11">
        <v>21</v>
      </c>
      <c r="D23" s="12" t="s">
        <v>60</v>
      </c>
      <c r="E23" s="12" t="s">
        <v>13</v>
      </c>
      <c r="F23" s="10" t="s">
        <v>36</v>
      </c>
      <c r="G23" s="13" t="s">
        <v>15</v>
      </c>
      <c r="H23" s="13">
        <v>8</v>
      </c>
      <c r="I23" s="13">
        <v>1470</v>
      </c>
      <c r="J23" s="13">
        <f t="shared" si="0"/>
        <v>11760</v>
      </c>
      <c r="K23" s="21"/>
    </row>
    <row r="24" s="2" customFormat="1" spans="1:11">
      <c r="A24" s="9"/>
      <c r="B24" s="23"/>
      <c r="C24" s="11">
        <v>22</v>
      </c>
      <c r="D24" s="12" t="s">
        <v>61</v>
      </c>
      <c r="E24" s="12" t="s">
        <v>13</v>
      </c>
      <c r="F24" s="10" t="s">
        <v>62</v>
      </c>
      <c r="G24" s="13" t="s">
        <v>26</v>
      </c>
      <c r="H24" s="13">
        <v>6</v>
      </c>
      <c r="I24" s="13">
        <v>1470</v>
      </c>
      <c r="J24" s="13">
        <f t="shared" si="0"/>
        <v>8820</v>
      </c>
      <c r="K24" s="21"/>
    </row>
    <row r="25" s="2" customFormat="1" spans="1:11">
      <c r="A25" s="9"/>
      <c r="B25" s="23"/>
      <c r="C25" s="11">
        <v>23</v>
      </c>
      <c r="D25" s="12" t="s">
        <v>63</v>
      </c>
      <c r="E25" s="12" t="s">
        <v>13</v>
      </c>
      <c r="F25" s="18" t="s">
        <v>64</v>
      </c>
      <c r="G25" s="13" t="s">
        <v>15</v>
      </c>
      <c r="H25" s="13">
        <v>12</v>
      </c>
      <c r="I25" s="13">
        <v>1470</v>
      </c>
      <c r="J25" s="13">
        <f t="shared" si="0"/>
        <v>17640</v>
      </c>
      <c r="K25" s="21"/>
    </row>
    <row r="26" s="2" customFormat="1" spans="1:11">
      <c r="A26" s="9"/>
      <c r="B26" s="16"/>
      <c r="C26" s="11">
        <v>24</v>
      </c>
      <c r="D26" s="12" t="s">
        <v>65</v>
      </c>
      <c r="E26" s="12" t="s">
        <v>13</v>
      </c>
      <c r="F26" s="10" t="s">
        <v>66</v>
      </c>
      <c r="G26" s="13" t="s">
        <v>15</v>
      </c>
      <c r="H26" s="13">
        <v>12</v>
      </c>
      <c r="I26" s="13">
        <v>1470</v>
      </c>
      <c r="J26" s="13">
        <f t="shared" si="0"/>
        <v>17640</v>
      </c>
      <c r="K26" s="17"/>
    </row>
    <row r="27" s="2" customFormat="1" spans="1:11">
      <c r="A27" s="24">
        <v>7</v>
      </c>
      <c r="B27" s="25" t="s">
        <v>67</v>
      </c>
      <c r="C27" s="11">
        <v>27</v>
      </c>
      <c r="D27" s="12" t="s">
        <v>68</v>
      </c>
      <c r="E27" s="12" t="s">
        <v>13</v>
      </c>
      <c r="F27" s="10" t="s">
        <v>36</v>
      </c>
      <c r="G27" s="13" t="s">
        <v>15</v>
      </c>
      <c r="H27" s="13">
        <v>12</v>
      </c>
      <c r="I27" s="13">
        <v>1470</v>
      </c>
      <c r="J27" s="13">
        <f t="shared" si="0"/>
        <v>17640</v>
      </c>
      <c r="K27" s="15">
        <f>J27+J28+J29+J30</f>
        <v>70560</v>
      </c>
    </row>
    <row r="28" s="2" customFormat="1" spans="1:11">
      <c r="A28" s="26"/>
      <c r="B28" s="27"/>
      <c r="C28" s="11">
        <v>28</v>
      </c>
      <c r="D28" s="19" t="s">
        <v>69</v>
      </c>
      <c r="E28" s="19" t="s">
        <v>13</v>
      </c>
      <c r="F28" s="10" t="s">
        <v>70</v>
      </c>
      <c r="G28" s="13" t="s">
        <v>15</v>
      </c>
      <c r="H28" s="13">
        <v>12</v>
      </c>
      <c r="I28" s="13">
        <v>1470</v>
      </c>
      <c r="J28" s="13">
        <f t="shared" si="0"/>
        <v>17640</v>
      </c>
      <c r="K28" s="21"/>
    </row>
    <row r="29" s="2" customFormat="1" spans="1:11">
      <c r="A29" s="26"/>
      <c r="B29" s="27"/>
      <c r="C29" s="11">
        <v>29</v>
      </c>
      <c r="D29" s="19" t="s">
        <v>71</v>
      </c>
      <c r="E29" s="19" t="s">
        <v>13</v>
      </c>
      <c r="F29" s="10" t="s">
        <v>72</v>
      </c>
      <c r="G29" s="13" t="s">
        <v>15</v>
      </c>
      <c r="H29" s="13">
        <v>12</v>
      </c>
      <c r="I29" s="13">
        <v>1470</v>
      </c>
      <c r="J29" s="13">
        <f t="shared" si="0"/>
        <v>17640</v>
      </c>
      <c r="K29" s="21"/>
    </row>
    <row r="30" s="2" customFormat="1" spans="1:11">
      <c r="A30" s="28"/>
      <c r="B30" s="29"/>
      <c r="C30" s="11">
        <v>30</v>
      </c>
      <c r="D30" s="12" t="s">
        <v>73</v>
      </c>
      <c r="E30" s="12" t="s">
        <v>13</v>
      </c>
      <c r="F30" s="10" t="s">
        <v>74</v>
      </c>
      <c r="G30" s="13" t="s">
        <v>15</v>
      </c>
      <c r="H30" s="13">
        <v>12</v>
      </c>
      <c r="I30" s="13">
        <v>1470</v>
      </c>
      <c r="J30" s="13">
        <f t="shared" si="0"/>
        <v>17640</v>
      </c>
      <c r="K30" s="17"/>
    </row>
    <row r="31" s="2" customFormat="1" spans="1:11">
      <c r="A31" s="9">
        <v>8</v>
      </c>
      <c r="B31" s="14" t="s">
        <v>75</v>
      </c>
      <c r="C31" s="11">
        <v>25</v>
      </c>
      <c r="D31" s="12" t="s">
        <v>76</v>
      </c>
      <c r="E31" s="12" t="s">
        <v>13</v>
      </c>
      <c r="F31" s="10" t="s">
        <v>77</v>
      </c>
      <c r="G31" s="13" t="s">
        <v>15</v>
      </c>
      <c r="H31" s="13">
        <v>12</v>
      </c>
      <c r="I31" s="13">
        <v>1470</v>
      </c>
      <c r="J31" s="13">
        <f t="shared" si="0"/>
        <v>17640</v>
      </c>
      <c r="K31" s="15">
        <f>J31+J32</f>
        <v>35280</v>
      </c>
    </row>
    <row r="32" s="2" customFormat="1" spans="1:11">
      <c r="A32" s="9"/>
      <c r="B32" s="16"/>
      <c r="C32" s="11">
        <v>26</v>
      </c>
      <c r="D32" s="12" t="s">
        <v>78</v>
      </c>
      <c r="E32" s="12" t="s">
        <v>13</v>
      </c>
      <c r="F32" s="10" t="s">
        <v>48</v>
      </c>
      <c r="G32" s="13" t="s">
        <v>15</v>
      </c>
      <c r="H32" s="13">
        <v>12</v>
      </c>
      <c r="I32" s="13">
        <v>1470</v>
      </c>
      <c r="J32" s="13">
        <f t="shared" si="0"/>
        <v>17640</v>
      </c>
      <c r="K32" s="17"/>
    </row>
    <row r="33" s="2" customFormat="1" spans="1:11">
      <c r="A33" s="9">
        <v>9</v>
      </c>
      <c r="B33" s="30" t="s">
        <v>79</v>
      </c>
      <c r="C33" s="11">
        <v>31</v>
      </c>
      <c r="D33" s="12" t="s">
        <v>80</v>
      </c>
      <c r="E33" s="12" t="s">
        <v>20</v>
      </c>
      <c r="F33" s="18" t="s">
        <v>81</v>
      </c>
      <c r="G33" s="13" t="s">
        <v>26</v>
      </c>
      <c r="H33" s="13">
        <v>6</v>
      </c>
      <c r="I33" s="13">
        <v>1470</v>
      </c>
      <c r="J33" s="13">
        <f t="shared" si="0"/>
        <v>8820</v>
      </c>
      <c r="K33" s="15">
        <f>J33+J34+J35+J36</f>
        <v>45570</v>
      </c>
    </row>
    <row r="34" s="2" customFormat="1" spans="1:11">
      <c r="A34" s="9"/>
      <c r="B34" s="22"/>
      <c r="C34" s="11">
        <v>32</v>
      </c>
      <c r="D34" s="12" t="s">
        <v>82</v>
      </c>
      <c r="E34" s="12" t="s">
        <v>20</v>
      </c>
      <c r="F34" s="10" t="s">
        <v>83</v>
      </c>
      <c r="G34" s="13" t="s">
        <v>15</v>
      </c>
      <c r="H34" s="13">
        <v>12</v>
      </c>
      <c r="I34" s="13">
        <v>1470</v>
      </c>
      <c r="J34" s="13">
        <f t="shared" si="0"/>
        <v>17640</v>
      </c>
      <c r="K34" s="21"/>
    </row>
    <row r="35" s="2" customFormat="1" spans="1:11">
      <c r="A35" s="9"/>
      <c r="B35" s="22"/>
      <c r="C35" s="11">
        <v>33</v>
      </c>
      <c r="D35" s="12" t="s">
        <v>84</v>
      </c>
      <c r="E35" s="12" t="s">
        <v>20</v>
      </c>
      <c r="F35" s="18" t="s">
        <v>85</v>
      </c>
      <c r="G35" s="13" t="s">
        <v>15</v>
      </c>
      <c r="H35" s="13">
        <v>7</v>
      </c>
      <c r="I35" s="13">
        <v>1470</v>
      </c>
      <c r="J35" s="13">
        <f t="shared" si="0"/>
        <v>10290</v>
      </c>
      <c r="K35" s="21"/>
    </row>
    <row r="36" s="2" customFormat="1" spans="1:11">
      <c r="A36" s="9"/>
      <c r="B36" s="31"/>
      <c r="C36" s="11">
        <v>34</v>
      </c>
      <c r="D36" s="12" t="s">
        <v>86</v>
      </c>
      <c r="E36" s="12" t="s">
        <v>20</v>
      </c>
      <c r="F36" s="18" t="s">
        <v>87</v>
      </c>
      <c r="G36" s="13" t="s">
        <v>26</v>
      </c>
      <c r="H36" s="13">
        <v>6</v>
      </c>
      <c r="I36" s="13">
        <v>1470</v>
      </c>
      <c r="J36" s="13">
        <f t="shared" si="0"/>
        <v>8820</v>
      </c>
      <c r="K36" s="17"/>
    </row>
    <row r="37" s="2" customFormat="1" spans="1:11">
      <c r="A37" s="9">
        <v>10</v>
      </c>
      <c r="B37" s="14" t="s">
        <v>88</v>
      </c>
      <c r="C37" s="11">
        <v>35</v>
      </c>
      <c r="D37" s="12" t="s">
        <v>89</v>
      </c>
      <c r="E37" s="12" t="s">
        <v>20</v>
      </c>
      <c r="F37" s="10" t="s">
        <v>90</v>
      </c>
      <c r="G37" s="13" t="s">
        <v>15</v>
      </c>
      <c r="H37" s="13">
        <v>12</v>
      </c>
      <c r="I37" s="13">
        <v>1470</v>
      </c>
      <c r="J37" s="13">
        <f t="shared" si="0"/>
        <v>17640</v>
      </c>
      <c r="K37" s="15">
        <f>J37+J38+J39</f>
        <v>49980</v>
      </c>
    </row>
    <row r="38" s="2" customFormat="1" spans="1:11">
      <c r="A38" s="9"/>
      <c r="B38" s="23"/>
      <c r="C38" s="11">
        <v>36</v>
      </c>
      <c r="D38" s="12" t="s">
        <v>91</v>
      </c>
      <c r="E38" s="12" t="s">
        <v>13</v>
      </c>
      <c r="F38" s="10" t="s">
        <v>92</v>
      </c>
      <c r="G38" s="13" t="s">
        <v>15</v>
      </c>
      <c r="H38" s="13">
        <v>10</v>
      </c>
      <c r="I38" s="13">
        <v>1470</v>
      </c>
      <c r="J38" s="13">
        <f t="shared" si="0"/>
        <v>14700</v>
      </c>
      <c r="K38" s="21"/>
    </row>
    <row r="39" s="2" customFormat="1" spans="1:11">
      <c r="A39" s="9"/>
      <c r="B39" s="16"/>
      <c r="C39" s="11">
        <v>37</v>
      </c>
      <c r="D39" s="12" t="s">
        <v>93</v>
      </c>
      <c r="E39" s="12" t="s">
        <v>20</v>
      </c>
      <c r="F39" s="10" t="s">
        <v>94</v>
      </c>
      <c r="G39" s="13" t="s">
        <v>15</v>
      </c>
      <c r="H39" s="13">
        <v>12</v>
      </c>
      <c r="I39" s="13">
        <v>1470</v>
      </c>
      <c r="J39" s="13">
        <f t="shared" si="0"/>
        <v>17640</v>
      </c>
      <c r="K39" s="17"/>
    </row>
    <row r="40" s="2" customFormat="1" spans="1:11">
      <c r="A40" s="9">
        <v>11</v>
      </c>
      <c r="B40" s="14" t="s">
        <v>95</v>
      </c>
      <c r="C40" s="11">
        <v>38</v>
      </c>
      <c r="D40" s="12" t="s">
        <v>96</v>
      </c>
      <c r="E40" s="12" t="s">
        <v>13</v>
      </c>
      <c r="F40" s="10" t="s">
        <v>97</v>
      </c>
      <c r="G40" s="13" t="s">
        <v>15</v>
      </c>
      <c r="H40" s="13">
        <v>9</v>
      </c>
      <c r="I40" s="13">
        <v>1470</v>
      </c>
      <c r="J40" s="13">
        <f t="shared" si="0"/>
        <v>13230</v>
      </c>
      <c r="K40" s="15">
        <f>J40+J41+J42</f>
        <v>48510</v>
      </c>
    </row>
    <row r="41" s="2" customFormat="1" spans="1:11">
      <c r="A41" s="9"/>
      <c r="B41" s="23"/>
      <c r="C41" s="11">
        <v>39</v>
      </c>
      <c r="D41" s="12" t="s">
        <v>98</v>
      </c>
      <c r="E41" s="12" t="s">
        <v>13</v>
      </c>
      <c r="F41" s="10" t="s">
        <v>99</v>
      </c>
      <c r="G41" s="13" t="s">
        <v>15</v>
      </c>
      <c r="H41" s="13">
        <v>12</v>
      </c>
      <c r="I41" s="13">
        <v>1470</v>
      </c>
      <c r="J41" s="13">
        <f t="shared" si="0"/>
        <v>17640</v>
      </c>
      <c r="K41" s="21"/>
    </row>
    <row r="42" s="2" customFormat="1" spans="1:11">
      <c r="A42" s="9"/>
      <c r="B42" s="16"/>
      <c r="C42" s="11">
        <v>40</v>
      </c>
      <c r="D42" s="12" t="s">
        <v>100</v>
      </c>
      <c r="E42" s="12" t="s">
        <v>13</v>
      </c>
      <c r="F42" s="10" t="s">
        <v>46</v>
      </c>
      <c r="G42" s="13" t="s">
        <v>15</v>
      </c>
      <c r="H42" s="13">
        <v>12</v>
      </c>
      <c r="I42" s="13">
        <v>1470</v>
      </c>
      <c r="J42" s="13">
        <f t="shared" si="0"/>
        <v>17640</v>
      </c>
      <c r="K42" s="17"/>
    </row>
    <row r="43" s="2" customFormat="1" spans="1:11">
      <c r="A43" s="9">
        <v>12</v>
      </c>
      <c r="B43" s="30" t="s">
        <v>101</v>
      </c>
      <c r="C43" s="11">
        <v>41</v>
      </c>
      <c r="D43" s="12" t="s">
        <v>102</v>
      </c>
      <c r="E43" s="12" t="s">
        <v>20</v>
      </c>
      <c r="F43" s="10" t="s">
        <v>103</v>
      </c>
      <c r="G43" s="13" t="s">
        <v>15</v>
      </c>
      <c r="H43" s="13">
        <v>12</v>
      </c>
      <c r="I43" s="13">
        <v>1470</v>
      </c>
      <c r="J43" s="13">
        <f t="shared" si="0"/>
        <v>17640</v>
      </c>
      <c r="K43" s="15">
        <f>J43+J44+J45+J46</f>
        <v>58800</v>
      </c>
    </row>
    <row r="44" s="2" customFormat="1" spans="1:11">
      <c r="A44" s="9"/>
      <c r="B44" s="23"/>
      <c r="C44" s="11">
        <v>42</v>
      </c>
      <c r="D44" s="19" t="s">
        <v>104</v>
      </c>
      <c r="E44" s="19" t="s">
        <v>20</v>
      </c>
      <c r="F44" s="20" t="s">
        <v>105</v>
      </c>
      <c r="G44" s="13" t="s">
        <v>15</v>
      </c>
      <c r="H44" s="13">
        <v>10</v>
      </c>
      <c r="I44" s="13">
        <v>1470</v>
      </c>
      <c r="J44" s="13">
        <f t="shared" si="0"/>
        <v>14700</v>
      </c>
      <c r="K44" s="21"/>
    </row>
    <row r="45" s="2" customFormat="1" spans="1:11">
      <c r="A45" s="9"/>
      <c r="B45" s="23"/>
      <c r="C45" s="11">
        <v>43</v>
      </c>
      <c r="D45" s="19" t="s">
        <v>106</v>
      </c>
      <c r="E45" s="19" t="s">
        <v>13</v>
      </c>
      <c r="F45" s="20" t="s">
        <v>52</v>
      </c>
      <c r="G45" s="13" t="s">
        <v>15</v>
      </c>
      <c r="H45" s="13">
        <v>10</v>
      </c>
      <c r="I45" s="13">
        <v>1470</v>
      </c>
      <c r="J45" s="13">
        <f t="shared" si="0"/>
        <v>14700</v>
      </c>
      <c r="K45" s="21"/>
    </row>
    <row r="46" s="2" customFormat="1" spans="1:11">
      <c r="A46" s="9"/>
      <c r="B46" s="16"/>
      <c r="C46" s="11">
        <v>44</v>
      </c>
      <c r="D46" s="12" t="s">
        <v>107</v>
      </c>
      <c r="E46" s="12" t="s">
        <v>13</v>
      </c>
      <c r="F46" s="10" t="s">
        <v>108</v>
      </c>
      <c r="G46" s="13" t="s">
        <v>15</v>
      </c>
      <c r="H46" s="13">
        <v>8</v>
      </c>
      <c r="I46" s="13">
        <v>1470</v>
      </c>
      <c r="J46" s="13">
        <f t="shared" si="0"/>
        <v>11760</v>
      </c>
      <c r="K46" s="17"/>
    </row>
    <row r="47" s="2" customFormat="1" spans="1:11">
      <c r="A47" s="9">
        <v>13</v>
      </c>
      <c r="B47" s="14" t="s">
        <v>109</v>
      </c>
      <c r="C47" s="11">
        <v>45</v>
      </c>
      <c r="D47" s="12" t="s">
        <v>110</v>
      </c>
      <c r="E47" s="12" t="s">
        <v>20</v>
      </c>
      <c r="F47" s="18" t="s">
        <v>111</v>
      </c>
      <c r="G47" s="13" t="s">
        <v>15</v>
      </c>
      <c r="H47" s="13">
        <v>12</v>
      </c>
      <c r="I47" s="13">
        <v>1470</v>
      </c>
      <c r="J47" s="13">
        <f t="shared" si="0"/>
        <v>17640</v>
      </c>
      <c r="K47" s="15">
        <f>J47+J48</f>
        <v>35280</v>
      </c>
    </row>
    <row r="48" s="2" customFormat="1" spans="1:11">
      <c r="A48" s="9"/>
      <c r="B48" s="16"/>
      <c r="C48" s="11">
        <v>46</v>
      </c>
      <c r="D48" s="32" t="s">
        <v>112</v>
      </c>
      <c r="E48" s="32" t="s">
        <v>13</v>
      </c>
      <c r="F48" s="33" t="s">
        <v>113</v>
      </c>
      <c r="G48" s="13" t="s">
        <v>15</v>
      </c>
      <c r="H48" s="13">
        <v>12</v>
      </c>
      <c r="I48" s="13">
        <v>1470</v>
      </c>
      <c r="J48" s="13">
        <f t="shared" si="0"/>
        <v>17640</v>
      </c>
      <c r="K48" s="17"/>
    </row>
    <row r="49" s="2" customFormat="1" spans="1:11">
      <c r="A49" s="9">
        <v>14</v>
      </c>
      <c r="B49" s="14" t="s">
        <v>114</v>
      </c>
      <c r="C49" s="11">
        <v>47</v>
      </c>
      <c r="D49" s="12" t="s">
        <v>115</v>
      </c>
      <c r="E49" s="12" t="s">
        <v>13</v>
      </c>
      <c r="F49" s="10" t="s">
        <v>77</v>
      </c>
      <c r="G49" s="13" t="s">
        <v>15</v>
      </c>
      <c r="H49" s="13">
        <v>12</v>
      </c>
      <c r="I49" s="13">
        <v>1470</v>
      </c>
      <c r="J49" s="13">
        <f t="shared" si="0"/>
        <v>17640</v>
      </c>
      <c r="K49" s="15">
        <f>J49+J50+J51+J52</f>
        <v>60270</v>
      </c>
    </row>
    <row r="50" s="2" customFormat="1" spans="1:11">
      <c r="A50" s="9"/>
      <c r="B50" s="23"/>
      <c r="C50" s="11">
        <v>48</v>
      </c>
      <c r="D50" s="12" t="s">
        <v>116</v>
      </c>
      <c r="E50" s="12" t="s">
        <v>13</v>
      </c>
      <c r="F50" s="18" t="s">
        <v>117</v>
      </c>
      <c r="G50" s="13" t="s">
        <v>118</v>
      </c>
      <c r="H50" s="13">
        <v>5</v>
      </c>
      <c r="I50" s="13">
        <v>1470</v>
      </c>
      <c r="J50" s="13">
        <f t="shared" si="0"/>
        <v>7350</v>
      </c>
      <c r="K50" s="21"/>
    </row>
    <row r="51" s="2" customFormat="1" spans="1:11">
      <c r="A51" s="9"/>
      <c r="B51" s="23"/>
      <c r="C51" s="11">
        <v>49</v>
      </c>
      <c r="D51" s="12" t="s">
        <v>119</v>
      </c>
      <c r="E51" s="12" t="s">
        <v>13</v>
      </c>
      <c r="F51" s="10" t="s">
        <v>36</v>
      </c>
      <c r="G51" s="13" t="s">
        <v>15</v>
      </c>
      <c r="H51" s="13">
        <v>12</v>
      </c>
      <c r="I51" s="13">
        <v>1470</v>
      </c>
      <c r="J51" s="13">
        <f t="shared" si="0"/>
        <v>17640</v>
      </c>
      <c r="K51" s="21"/>
    </row>
    <row r="52" s="2" customFormat="1" spans="1:11">
      <c r="A52" s="9"/>
      <c r="B52" s="16"/>
      <c r="C52" s="11">
        <v>50</v>
      </c>
      <c r="D52" s="12" t="s">
        <v>120</v>
      </c>
      <c r="E52" s="12" t="s">
        <v>13</v>
      </c>
      <c r="F52" s="10" t="s">
        <v>121</v>
      </c>
      <c r="G52" s="13" t="s">
        <v>15</v>
      </c>
      <c r="H52" s="13">
        <v>12</v>
      </c>
      <c r="I52" s="13">
        <v>1470</v>
      </c>
      <c r="J52" s="13">
        <f t="shared" si="0"/>
        <v>17640</v>
      </c>
      <c r="K52" s="17"/>
    </row>
    <row r="53" s="2" customFormat="1" spans="1:11">
      <c r="A53" s="9">
        <v>15</v>
      </c>
      <c r="B53" s="14" t="s">
        <v>122</v>
      </c>
      <c r="C53" s="11">
        <v>51</v>
      </c>
      <c r="D53" s="19" t="s">
        <v>123</v>
      </c>
      <c r="E53" s="19" t="s">
        <v>13</v>
      </c>
      <c r="F53" s="20" t="s">
        <v>124</v>
      </c>
      <c r="G53" s="13" t="s">
        <v>15</v>
      </c>
      <c r="H53" s="13">
        <v>10</v>
      </c>
      <c r="I53" s="13">
        <v>1470</v>
      </c>
      <c r="J53" s="13">
        <f t="shared" si="0"/>
        <v>14700</v>
      </c>
      <c r="K53" s="15">
        <f>J53+J54</f>
        <v>29400</v>
      </c>
    </row>
    <row r="54" s="2" customFormat="1" spans="1:11">
      <c r="A54" s="9"/>
      <c r="B54" s="16"/>
      <c r="C54" s="11">
        <v>52</v>
      </c>
      <c r="D54" s="12" t="s">
        <v>125</v>
      </c>
      <c r="E54" s="12" t="s">
        <v>13</v>
      </c>
      <c r="F54" s="18" t="s">
        <v>126</v>
      </c>
      <c r="G54" s="13" t="s">
        <v>15</v>
      </c>
      <c r="H54" s="13">
        <v>10</v>
      </c>
      <c r="I54" s="13">
        <v>1470</v>
      </c>
      <c r="J54" s="13">
        <f t="shared" si="0"/>
        <v>14700</v>
      </c>
      <c r="K54" s="17"/>
    </row>
    <row r="55" s="2" customFormat="1" spans="1:11">
      <c r="A55" s="9"/>
      <c r="B55" s="34" t="s">
        <v>127</v>
      </c>
      <c r="C55" s="34"/>
      <c r="D55" s="34"/>
      <c r="E55" s="34"/>
      <c r="F55" s="34"/>
      <c r="G55" s="34"/>
      <c r="H55" s="34"/>
      <c r="I55" s="34"/>
      <c r="J55" s="34"/>
      <c r="K55" s="9">
        <f>SUM(K3:K54)</f>
        <v>812910</v>
      </c>
    </row>
  </sheetData>
  <mergeCells count="43">
    <mergeCell ref="A1:K1"/>
    <mergeCell ref="A4:A5"/>
    <mergeCell ref="A6:A13"/>
    <mergeCell ref="A14:A15"/>
    <mergeCell ref="A16:A20"/>
    <mergeCell ref="A21:A26"/>
    <mergeCell ref="A27:A30"/>
    <mergeCell ref="A31:A32"/>
    <mergeCell ref="A33:A36"/>
    <mergeCell ref="A37:A39"/>
    <mergeCell ref="A40:A42"/>
    <mergeCell ref="A43:A46"/>
    <mergeCell ref="A47:A48"/>
    <mergeCell ref="A49:A52"/>
    <mergeCell ref="A53:A54"/>
    <mergeCell ref="B4:B5"/>
    <mergeCell ref="B6:B13"/>
    <mergeCell ref="B14:B15"/>
    <mergeCell ref="B16:B20"/>
    <mergeCell ref="B21:B26"/>
    <mergeCell ref="B27:B30"/>
    <mergeCell ref="B31:B32"/>
    <mergeCell ref="B33:B36"/>
    <mergeCell ref="B37:B39"/>
    <mergeCell ref="B40:B42"/>
    <mergeCell ref="B43:B46"/>
    <mergeCell ref="B47:B48"/>
    <mergeCell ref="B49:B52"/>
    <mergeCell ref="B53:B54"/>
    <mergeCell ref="K4:K5"/>
    <mergeCell ref="K6:K13"/>
    <mergeCell ref="K14:K15"/>
    <mergeCell ref="K16:K20"/>
    <mergeCell ref="K21:K26"/>
    <mergeCell ref="K27:K30"/>
    <mergeCell ref="K31:K32"/>
    <mergeCell ref="K33:K36"/>
    <mergeCell ref="K37:K39"/>
    <mergeCell ref="K40:K42"/>
    <mergeCell ref="K43:K46"/>
    <mergeCell ref="K47:K48"/>
    <mergeCell ref="K49:K52"/>
    <mergeCell ref="K53:K54"/>
  </mergeCells>
  <conditionalFormatting sqref="D2">
    <cfRule type="duplicateValues" dxfId="0" priority="11"/>
  </conditionalFormatting>
  <conditionalFormatting sqref="D5">
    <cfRule type="duplicateValues" dxfId="0" priority="10"/>
  </conditionalFormatting>
  <conditionalFormatting sqref="D13">
    <cfRule type="duplicateValues" dxfId="0" priority="8"/>
  </conditionalFormatting>
  <conditionalFormatting sqref="D14">
    <cfRule type="duplicateValues" dxfId="0" priority="7"/>
  </conditionalFormatting>
  <conditionalFormatting sqref="D30">
    <cfRule type="duplicateValues" dxfId="0" priority="6"/>
  </conditionalFormatting>
  <conditionalFormatting sqref="D39">
    <cfRule type="duplicateValues" dxfId="0" priority="5"/>
  </conditionalFormatting>
  <conditionalFormatting sqref="D52">
    <cfRule type="duplicateValues" dxfId="0" priority="2"/>
  </conditionalFormatting>
  <conditionalFormatting sqref="D53">
    <cfRule type="duplicateValues" dxfId="0" priority="1"/>
  </conditionalFormatting>
  <conditionalFormatting sqref="D7:D12">
    <cfRule type="duplicateValues" dxfId="0" priority="9"/>
  </conditionalFormatting>
  <conditionalFormatting sqref="D40:D41">
    <cfRule type="duplicateValues" dxfId="0" priority="4"/>
  </conditionalFormatting>
  <conditionalFormatting sqref="D43:D4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思雨</cp:lastModifiedBy>
  <dcterms:created xsi:type="dcterms:W3CDTF">2026-01-08T01:52:07Z</dcterms:created>
  <dcterms:modified xsi:type="dcterms:W3CDTF">2026-01-08T01:53:18Z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E277014E42954B6C8AA319B1E267F687_11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